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44230\Desktop\SAIL\"/>
    </mc:Choice>
  </mc:AlternateContent>
  <bookViews>
    <workbookView xWindow="0" yWindow="0" windowWidth="20460" windowHeight="7095" tabRatio="809"/>
  </bookViews>
  <sheets>
    <sheet name="Display Sheet" sheetId="27" r:id="rId1"/>
    <sheet name="Annuity Rates" sheetId="2" state="hidden" r:id="rId2"/>
    <sheet name="Single Life Rates" sheetId="28" state="hidden" r:id="rId3"/>
    <sheet name="JL 50%" sheetId="8" state="hidden" r:id="rId4"/>
    <sheet name="JL 100%" sheetId="18" state="hidden" r:id="rId5"/>
    <sheet name="JL 50%_ROC" sheetId="19" state="hidden" r:id="rId6"/>
    <sheet name="JL 100%_ROC" sheetId="20" state="hidden" r:id="rId7"/>
    <sheet name="JL15_50%" sheetId="21" state="hidden" r:id="rId8"/>
    <sheet name="JL15_100%" sheetId="22" state="hidden" r:id="rId9"/>
    <sheet name="Single Life_NPS" sheetId="25" state="hidden" r:id="rId10"/>
    <sheet name="JL 100%_ROC_NPS" sheetId="26" state="hidden" r:id="rId11"/>
    <sheet name="JL50%_3%_SI" sheetId="29" state="hidden" r:id="rId12"/>
    <sheet name="JL100%_3%_SI" sheetId="30" state="hidden" r:id="rId13"/>
    <sheet name="JL50%_5%_SI" sheetId="31" state="hidden" r:id="rId14"/>
    <sheet name="JL100%_5%_SI" sheetId="32" state="hidden" r:id="rId15"/>
    <sheet name="JL50%_10%_SI" sheetId="33" state="hidden" r:id="rId16"/>
    <sheet name="JL100%_10%_SI" sheetId="34" state="hidden" r:id="rId17"/>
  </sheets>
  <externalReferences>
    <externalReference r:id="rId18"/>
  </externalReferences>
  <definedNames>
    <definedName name="_xlnm.Print_Area" localSheetId="1">'Annuity Rates'!$B$1:$X$64</definedName>
    <definedName name="_xlnm.Print_Area" localSheetId="4">'JL 100%'!$B$1:$AV$77,'JL 100%'!$AW:$BF</definedName>
    <definedName name="_xlnm.Print_Area" localSheetId="6">'JL 100%_ROC'!$B$1:$BF$77</definedName>
    <definedName name="_xlnm.Print_Area" localSheetId="10">'JL 100%_ROC_NPS'!$B$1:$BU$92</definedName>
    <definedName name="_xlnm.Print_Area" localSheetId="3">'JL 50%'!$B$1:$BF$77</definedName>
    <definedName name="_xlnm.Print_Area" localSheetId="5">'JL 50%_ROC'!$B$1:$BF$77</definedName>
    <definedName name="_xlnm.Print_Area" localSheetId="8">'JL15_100%'!$B$1:$BF$77</definedName>
    <definedName name="_xlnm.Print_Area" localSheetId="7">'JL15_50%'!$B$1:$BF$77</definedName>
    <definedName name="_xlnm.Print_Area" localSheetId="9">'Single Life_NPS'!$B$1:$L$79</definedName>
    <definedName name="_xlnm.Print_Titles" localSheetId="4">'JL 100%'!$B:$B,'JL 100%'!$1:$8</definedName>
    <definedName name="_xlnm.Print_Titles" localSheetId="6">'JL 100%_ROC'!$B:$B,'JL 100%_ROC'!$2:$8</definedName>
    <definedName name="_xlnm.Print_Titles" localSheetId="10">'JL 100%_ROC_NPS'!$B:$B,'JL 100%_ROC_NPS'!$2:$8</definedName>
    <definedName name="_xlnm.Print_Titles" localSheetId="3">'JL 50%'!$B:$B,'JL 50%'!$1:$8</definedName>
    <definedName name="_xlnm.Print_Titles" localSheetId="5">'JL 50%_ROC'!$B:$B,'JL 50%_ROC'!$2:$8</definedName>
    <definedName name="_xlnm.Print_Titles" localSheetId="8">'JL15_100%'!$B:$B,'JL15_100%'!$2:$8</definedName>
    <definedName name="_xlnm.Print_Titles" localSheetId="7">'JL15_50%'!$B:$B,'JL15_50%'!$2:$8</definedName>
  </definedNames>
  <calcPr calcId="162913"/>
</workbook>
</file>

<file path=xl/calcChain.xml><?xml version="1.0" encoding="utf-8"?>
<calcChain xmlns="http://schemas.openxmlformats.org/spreadsheetml/2006/main">
  <c r="G19" i="27" l="1"/>
  <c r="G13" i="27"/>
  <c r="C14" i="27"/>
  <c r="C12" i="27"/>
  <c r="U76" i="2"/>
  <c r="T76" i="2"/>
  <c r="S76" i="2"/>
  <c r="R76" i="2"/>
  <c r="Q76" i="2"/>
  <c r="P76" i="2"/>
  <c r="N76" i="2"/>
  <c r="U75" i="2"/>
  <c r="T75" i="2"/>
  <c r="S75" i="2"/>
  <c r="R75" i="2"/>
  <c r="Q75" i="2"/>
  <c r="P75" i="2"/>
  <c r="N75" i="2"/>
  <c r="U74" i="2"/>
  <c r="T74" i="2"/>
  <c r="S74" i="2"/>
  <c r="R74" i="2"/>
  <c r="Q74" i="2"/>
  <c r="P74" i="2"/>
  <c r="N74" i="2"/>
  <c r="U73" i="2"/>
  <c r="T73" i="2"/>
  <c r="S73" i="2"/>
  <c r="R73" i="2"/>
  <c r="Q73" i="2"/>
  <c r="P73" i="2"/>
  <c r="N73" i="2"/>
  <c r="U72" i="2"/>
  <c r="T72" i="2"/>
  <c r="S72" i="2"/>
  <c r="R72" i="2"/>
  <c r="Q72" i="2"/>
  <c r="P72" i="2"/>
  <c r="N72" i="2"/>
  <c r="U71" i="2"/>
  <c r="T71" i="2"/>
  <c r="S71" i="2"/>
  <c r="R71" i="2"/>
  <c r="Q71" i="2"/>
  <c r="P71" i="2"/>
  <c r="N71" i="2"/>
  <c r="U70" i="2"/>
  <c r="T70" i="2"/>
  <c r="S70" i="2"/>
  <c r="R70" i="2"/>
  <c r="Q70" i="2"/>
  <c r="P70" i="2"/>
  <c r="N70" i="2"/>
  <c r="U69" i="2"/>
  <c r="T69" i="2"/>
  <c r="S69" i="2"/>
  <c r="R69" i="2"/>
  <c r="Q69" i="2"/>
  <c r="P69" i="2"/>
  <c r="N69" i="2"/>
  <c r="U68" i="2"/>
  <c r="T68" i="2"/>
  <c r="S68" i="2"/>
  <c r="R68" i="2"/>
  <c r="Q68" i="2"/>
  <c r="P68" i="2"/>
  <c r="N68" i="2"/>
  <c r="U67" i="2"/>
  <c r="T67" i="2"/>
  <c r="S67" i="2"/>
  <c r="R67" i="2"/>
  <c r="Q67" i="2"/>
  <c r="P67" i="2"/>
  <c r="N67" i="2"/>
  <c r="U66" i="2"/>
  <c r="T66" i="2"/>
  <c r="S66" i="2"/>
  <c r="R66" i="2"/>
  <c r="Q66" i="2"/>
  <c r="P66" i="2"/>
  <c r="N66" i="2"/>
  <c r="U65" i="2"/>
  <c r="T65" i="2"/>
  <c r="S65" i="2"/>
  <c r="R65" i="2"/>
  <c r="Q65" i="2"/>
  <c r="P65" i="2"/>
  <c r="N65" i="2"/>
  <c r="U64" i="2"/>
  <c r="T64" i="2"/>
  <c r="S64" i="2"/>
  <c r="R64" i="2"/>
  <c r="Q64" i="2"/>
  <c r="P64" i="2"/>
  <c r="N64" i="2"/>
  <c r="U63" i="2"/>
  <c r="T63" i="2"/>
  <c r="S63" i="2"/>
  <c r="R63" i="2"/>
  <c r="Q63" i="2"/>
  <c r="P63" i="2"/>
  <c r="N63" i="2"/>
  <c r="U62" i="2"/>
  <c r="T62" i="2"/>
  <c r="S62" i="2"/>
  <c r="R62" i="2"/>
  <c r="Q62" i="2"/>
  <c r="P62" i="2"/>
  <c r="N62" i="2"/>
  <c r="U61" i="2"/>
  <c r="T61" i="2"/>
  <c r="S61" i="2"/>
  <c r="R61" i="2"/>
  <c r="Q61" i="2"/>
  <c r="P61" i="2"/>
  <c r="N61" i="2"/>
  <c r="U60" i="2"/>
  <c r="T60" i="2"/>
  <c r="S60" i="2"/>
  <c r="R60" i="2"/>
  <c r="Q60" i="2"/>
  <c r="P60" i="2"/>
  <c r="N60" i="2"/>
  <c r="U59" i="2"/>
  <c r="T59" i="2"/>
  <c r="S59" i="2"/>
  <c r="R59" i="2"/>
  <c r="Q59" i="2"/>
  <c r="P59" i="2"/>
  <c r="N59" i="2"/>
  <c r="U58" i="2"/>
  <c r="T58" i="2"/>
  <c r="S58" i="2"/>
  <c r="R58" i="2"/>
  <c r="Q58" i="2"/>
  <c r="P58" i="2"/>
  <c r="N58" i="2"/>
  <c r="U57" i="2"/>
  <c r="T57" i="2"/>
  <c r="S57" i="2"/>
  <c r="R57" i="2"/>
  <c r="Q57" i="2"/>
  <c r="P57" i="2"/>
  <c r="N57" i="2"/>
  <c r="U56" i="2"/>
  <c r="T56" i="2"/>
  <c r="S56" i="2"/>
  <c r="R56" i="2"/>
  <c r="Q56" i="2"/>
  <c r="P56" i="2"/>
  <c r="N56" i="2"/>
  <c r="U55" i="2"/>
  <c r="T55" i="2"/>
  <c r="S55" i="2"/>
  <c r="R55" i="2"/>
  <c r="Q55" i="2"/>
  <c r="P55" i="2"/>
  <c r="N55" i="2"/>
  <c r="U54" i="2"/>
  <c r="T54" i="2"/>
  <c r="S54" i="2"/>
  <c r="R54" i="2"/>
  <c r="Q54" i="2"/>
  <c r="P54" i="2"/>
  <c r="N54" i="2"/>
  <c r="U53" i="2"/>
  <c r="T53" i="2"/>
  <c r="S53" i="2"/>
  <c r="R53" i="2"/>
  <c r="Q53" i="2"/>
  <c r="P53" i="2"/>
  <c r="N53" i="2"/>
  <c r="U52" i="2"/>
  <c r="T52" i="2"/>
  <c r="S52" i="2"/>
  <c r="R52" i="2"/>
  <c r="Q52" i="2"/>
  <c r="P52" i="2"/>
  <c r="N52" i="2"/>
  <c r="U51" i="2"/>
  <c r="T51" i="2"/>
  <c r="S51" i="2"/>
  <c r="R51" i="2"/>
  <c r="Q51" i="2"/>
  <c r="P51" i="2"/>
  <c r="N51" i="2"/>
  <c r="U50" i="2"/>
  <c r="T50" i="2"/>
  <c r="S50" i="2"/>
  <c r="R50" i="2"/>
  <c r="Q50" i="2"/>
  <c r="P50" i="2"/>
  <c r="N50" i="2"/>
  <c r="U49" i="2"/>
  <c r="T49" i="2"/>
  <c r="S49" i="2"/>
  <c r="R49" i="2"/>
  <c r="Q49" i="2"/>
  <c r="P49" i="2"/>
  <c r="N49" i="2"/>
  <c r="U48" i="2"/>
  <c r="T48" i="2"/>
  <c r="S48" i="2"/>
  <c r="R48" i="2"/>
  <c r="Q48" i="2"/>
  <c r="P48" i="2"/>
  <c r="N48" i="2"/>
  <c r="U47" i="2"/>
  <c r="T47" i="2"/>
  <c r="S47" i="2"/>
  <c r="R47" i="2"/>
  <c r="Q47" i="2"/>
  <c r="P47" i="2"/>
  <c r="N47" i="2"/>
  <c r="U46" i="2"/>
  <c r="T46" i="2"/>
  <c r="S46" i="2"/>
  <c r="R46" i="2"/>
  <c r="Q46" i="2"/>
  <c r="P46" i="2"/>
  <c r="N46" i="2"/>
  <c r="U45" i="2"/>
  <c r="T45" i="2"/>
  <c r="S45" i="2"/>
  <c r="R45" i="2"/>
  <c r="Q45" i="2"/>
  <c r="P45" i="2"/>
  <c r="N45" i="2"/>
  <c r="U44" i="2"/>
  <c r="T44" i="2"/>
  <c r="S44" i="2"/>
  <c r="R44" i="2"/>
  <c r="Q44" i="2"/>
  <c r="P44" i="2"/>
  <c r="N44" i="2"/>
  <c r="U43" i="2"/>
  <c r="T43" i="2"/>
  <c r="S43" i="2"/>
  <c r="R43" i="2"/>
  <c r="Q43" i="2"/>
  <c r="P43" i="2"/>
  <c r="N43" i="2"/>
  <c r="U42" i="2"/>
  <c r="T42" i="2"/>
  <c r="S42" i="2"/>
  <c r="R42" i="2"/>
  <c r="Q42" i="2"/>
  <c r="P42" i="2"/>
  <c r="N42" i="2"/>
  <c r="U41" i="2"/>
  <c r="T41" i="2"/>
  <c r="S41" i="2"/>
  <c r="R41" i="2"/>
  <c r="Q41" i="2"/>
  <c r="P41" i="2"/>
  <c r="N41" i="2"/>
  <c r="U40" i="2"/>
  <c r="T40" i="2"/>
  <c r="S40" i="2"/>
  <c r="R40" i="2"/>
  <c r="Q40" i="2"/>
  <c r="P40" i="2"/>
  <c r="N40" i="2"/>
  <c r="U39" i="2"/>
  <c r="T39" i="2"/>
  <c r="S39" i="2"/>
  <c r="R39" i="2"/>
  <c r="Q39" i="2"/>
  <c r="P39" i="2"/>
  <c r="N39" i="2"/>
  <c r="U38" i="2"/>
  <c r="T38" i="2"/>
  <c r="S38" i="2"/>
  <c r="R38" i="2"/>
  <c r="Q38" i="2"/>
  <c r="P38" i="2"/>
  <c r="N38" i="2"/>
  <c r="U37" i="2"/>
  <c r="T37" i="2"/>
  <c r="S37" i="2"/>
  <c r="R37" i="2"/>
  <c r="Q37" i="2"/>
  <c r="P37" i="2"/>
  <c r="N37" i="2"/>
  <c r="U36" i="2"/>
  <c r="T36" i="2"/>
  <c r="S36" i="2"/>
  <c r="R36" i="2"/>
  <c r="Q36" i="2"/>
  <c r="P36" i="2"/>
  <c r="N36" i="2"/>
  <c r="U35" i="2"/>
  <c r="T35" i="2"/>
  <c r="S35" i="2"/>
  <c r="R35" i="2"/>
  <c r="Q35" i="2"/>
  <c r="P35" i="2"/>
  <c r="N35" i="2"/>
  <c r="U34" i="2"/>
  <c r="T34" i="2"/>
  <c r="S34" i="2"/>
  <c r="R34" i="2"/>
  <c r="Q34" i="2"/>
  <c r="P34" i="2"/>
  <c r="N34" i="2"/>
  <c r="U33" i="2"/>
  <c r="T33" i="2"/>
  <c r="S33" i="2"/>
  <c r="R33" i="2"/>
  <c r="Q33" i="2"/>
  <c r="P33" i="2"/>
  <c r="N33" i="2"/>
  <c r="U32" i="2"/>
  <c r="T32" i="2"/>
  <c r="S32" i="2"/>
  <c r="R32" i="2"/>
  <c r="Q32" i="2"/>
  <c r="P32" i="2"/>
  <c r="N32" i="2"/>
  <c r="U31" i="2"/>
  <c r="T31" i="2"/>
  <c r="S31" i="2"/>
  <c r="R31" i="2"/>
  <c r="Q31" i="2"/>
  <c r="P31" i="2"/>
  <c r="N31" i="2"/>
  <c r="U30" i="2"/>
  <c r="T30" i="2"/>
  <c r="S30" i="2"/>
  <c r="R30" i="2"/>
  <c r="Q30" i="2"/>
  <c r="P30" i="2"/>
  <c r="N30" i="2"/>
  <c r="U29" i="2"/>
  <c r="T29" i="2"/>
  <c r="S29" i="2"/>
  <c r="R29" i="2"/>
  <c r="Q29" i="2"/>
  <c r="P29" i="2"/>
  <c r="N29" i="2"/>
  <c r="U28" i="2"/>
  <c r="T28" i="2"/>
  <c r="S28" i="2"/>
  <c r="R28" i="2"/>
  <c r="Q28" i="2"/>
  <c r="P28" i="2"/>
  <c r="N28" i="2"/>
  <c r="U27" i="2"/>
  <c r="T27" i="2"/>
  <c r="S27" i="2"/>
  <c r="R27" i="2"/>
  <c r="Q27" i="2"/>
  <c r="P27" i="2"/>
  <c r="N27" i="2"/>
  <c r="U26" i="2"/>
  <c r="T26" i="2"/>
  <c r="S26" i="2"/>
  <c r="R26" i="2"/>
  <c r="Q26" i="2"/>
  <c r="P26" i="2"/>
  <c r="N26" i="2"/>
  <c r="U25" i="2"/>
  <c r="T25" i="2"/>
  <c r="S25" i="2"/>
  <c r="R25" i="2"/>
  <c r="Q25" i="2"/>
  <c r="P25" i="2"/>
  <c r="N25" i="2"/>
  <c r="U24" i="2"/>
  <c r="T24" i="2"/>
  <c r="S24" i="2"/>
  <c r="R24" i="2"/>
  <c r="Q24" i="2"/>
  <c r="P24" i="2"/>
  <c r="N24" i="2"/>
  <c r="U23" i="2"/>
  <c r="T23" i="2"/>
  <c r="S23" i="2"/>
  <c r="R23" i="2"/>
  <c r="Q23" i="2"/>
  <c r="P23" i="2"/>
  <c r="N23" i="2"/>
  <c r="U22" i="2"/>
  <c r="T22" i="2"/>
  <c r="S22" i="2"/>
  <c r="R22" i="2"/>
  <c r="Q22" i="2"/>
  <c r="P22" i="2"/>
  <c r="N22" i="2"/>
  <c r="U21" i="2"/>
  <c r="T21" i="2"/>
  <c r="S21" i="2"/>
  <c r="R21" i="2"/>
  <c r="Q21" i="2"/>
  <c r="P21" i="2"/>
  <c r="N21" i="2"/>
  <c r="U20" i="2"/>
  <c r="T20" i="2"/>
  <c r="S20" i="2"/>
  <c r="R20" i="2"/>
  <c r="Q20" i="2"/>
  <c r="P20" i="2"/>
  <c r="N20" i="2"/>
  <c r="U19" i="2"/>
  <c r="T19" i="2"/>
  <c r="S19" i="2"/>
  <c r="R19" i="2"/>
  <c r="Q19" i="2"/>
  <c r="P19" i="2"/>
  <c r="N19" i="2"/>
  <c r="U18" i="2"/>
  <c r="T18" i="2"/>
  <c r="S18" i="2"/>
  <c r="R18" i="2"/>
  <c r="Q18" i="2"/>
  <c r="P18" i="2"/>
  <c r="N18" i="2"/>
  <c r="U17" i="2"/>
  <c r="T17" i="2"/>
  <c r="S17" i="2"/>
  <c r="R17" i="2"/>
  <c r="Q17" i="2"/>
  <c r="P17" i="2"/>
  <c r="N17" i="2"/>
  <c r="U16" i="2"/>
  <c r="T16" i="2"/>
  <c r="S16" i="2"/>
  <c r="R16" i="2"/>
  <c r="Q16" i="2"/>
  <c r="P16" i="2"/>
  <c r="N16" i="2"/>
  <c r="U15" i="2"/>
  <c r="T15" i="2"/>
  <c r="S15" i="2"/>
  <c r="R15" i="2"/>
  <c r="Q15" i="2"/>
  <c r="P15" i="2"/>
  <c r="N15" i="2"/>
  <c r="U14" i="2"/>
  <c r="T14" i="2"/>
  <c r="S14" i="2"/>
  <c r="R14" i="2"/>
  <c r="Q14" i="2"/>
  <c r="P14" i="2"/>
  <c r="N14" i="2"/>
  <c r="U13" i="2"/>
  <c r="T13" i="2"/>
  <c r="S13" i="2"/>
  <c r="R13" i="2"/>
  <c r="Q13" i="2"/>
  <c r="P13" i="2"/>
  <c r="N13" i="2"/>
  <c r="U12" i="2"/>
  <c r="T12" i="2"/>
  <c r="S12" i="2"/>
  <c r="R12" i="2"/>
  <c r="Q12" i="2"/>
  <c r="P12" i="2"/>
  <c r="N12" i="2"/>
  <c r="U11" i="2"/>
  <c r="T11" i="2"/>
  <c r="S11" i="2"/>
  <c r="R11" i="2"/>
  <c r="Q11" i="2"/>
  <c r="P11" i="2"/>
  <c r="N11" i="2"/>
  <c r="U10" i="2"/>
  <c r="T10" i="2"/>
  <c r="S10" i="2"/>
  <c r="R10" i="2"/>
  <c r="Q10" i="2"/>
  <c r="P10" i="2"/>
  <c r="N10" i="2"/>
  <c r="U9" i="2"/>
  <c r="T9" i="2"/>
  <c r="S9" i="2"/>
  <c r="R9" i="2"/>
  <c r="Q9" i="2"/>
  <c r="P9" i="2"/>
  <c r="N9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W9" i="2"/>
  <c r="J6" i="34"/>
  <c r="U6" i="34" s="1"/>
  <c r="AE6" i="34" s="1"/>
  <c r="AO6" i="34" s="1"/>
  <c r="AY6" i="34" s="1"/>
  <c r="AY4" i="34"/>
  <c r="AO4" i="34"/>
  <c r="AY3" i="34"/>
  <c r="AO3" i="34"/>
  <c r="AE3" i="34"/>
  <c r="C2" i="34"/>
  <c r="J2" i="34" s="1"/>
  <c r="U2" i="34" s="1"/>
  <c r="AE2" i="34" s="1"/>
  <c r="AO2" i="34" s="1"/>
  <c r="AY2" i="34" s="1"/>
  <c r="J6" i="33"/>
  <c r="U6" i="33" s="1"/>
  <c r="AE6" i="33" s="1"/>
  <c r="AO6" i="33" s="1"/>
  <c r="AY6" i="33" s="1"/>
  <c r="AY4" i="33"/>
  <c r="AO4" i="33"/>
  <c r="AY3" i="33"/>
  <c r="AO3" i="33"/>
  <c r="AE3" i="33"/>
  <c r="C2" i="33"/>
  <c r="J2" i="33" s="1"/>
  <c r="U2" i="33" s="1"/>
  <c r="AE2" i="33" s="1"/>
  <c r="AO2" i="33" s="1"/>
  <c r="AY2" i="33" s="1"/>
  <c r="J6" i="32"/>
  <c r="U6" i="32" s="1"/>
  <c r="AE6" i="32" s="1"/>
  <c r="AO6" i="32" s="1"/>
  <c r="AY6" i="32" s="1"/>
  <c r="AY4" i="32"/>
  <c r="AO4" i="32"/>
  <c r="AY3" i="32"/>
  <c r="AO3" i="32"/>
  <c r="AE3" i="32"/>
  <c r="C2" i="32"/>
  <c r="J2" i="32" s="1"/>
  <c r="U2" i="32" s="1"/>
  <c r="AE2" i="32" s="1"/>
  <c r="AO2" i="32" s="1"/>
  <c r="AY2" i="32" s="1"/>
  <c r="J6" i="31"/>
  <c r="U6" i="31" s="1"/>
  <c r="AE6" i="31" s="1"/>
  <c r="AO6" i="31" s="1"/>
  <c r="AY6" i="31" s="1"/>
  <c r="AY4" i="31"/>
  <c r="AO4" i="31"/>
  <c r="AY3" i="31"/>
  <c r="AO3" i="31"/>
  <c r="AE3" i="31"/>
  <c r="C2" i="31"/>
  <c r="J2" i="31" s="1"/>
  <c r="U2" i="31" s="1"/>
  <c r="AE2" i="31" s="1"/>
  <c r="AO2" i="31" s="1"/>
  <c r="AY2" i="31" s="1"/>
  <c r="J6" i="30"/>
  <c r="U6" i="30" s="1"/>
  <c r="AE6" i="30" s="1"/>
  <c r="AO6" i="30" s="1"/>
  <c r="AY6" i="30" s="1"/>
  <c r="AY4" i="30"/>
  <c r="AO4" i="30"/>
  <c r="AY3" i="30"/>
  <c r="AO3" i="30"/>
  <c r="AE3" i="30"/>
  <c r="C2" i="30"/>
  <c r="J2" i="30" s="1"/>
  <c r="U2" i="30" s="1"/>
  <c r="AE2" i="30" s="1"/>
  <c r="AO2" i="30" s="1"/>
  <c r="AY2" i="30" s="1"/>
  <c r="J6" i="29"/>
  <c r="U6" i="29" s="1"/>
  <c r="AE6" i="29" s="1"/>
  <c r="AO6" i="29" s="1"/>
  <c r="AY6" i="29" s="1"/>
  <c r="AY4" i="29"/>
  <c r="AO4" i="29"/>
  <c r="AY3" i="29"/>
  <c r="AO3" i="29"/>
  <c r="AE3" i="29"/>
  <c r="C2" i="29"/>
  <c r="J2" i="29" s="1"/>
  <c r="U2" i="29" s="1"/>
  <c r="AE2" i="29" s="1"/>
  <c r="AO2" i="29" s="1"/>
  <c r="AY2" i="29" s="1"/>
  <c r="D19" i="27" l="1"/>
  <c r="D13" i="27"/>
  <c r="C20" i="27" l="1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9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9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D20" i="27"/>
  <c r="D10" i="27"/>
  <c r="B11" i="26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E9" i="26"/>
  <c r="F9" i="26" s="1"/>
  <c r="G9" i="26" s="1"/>
  <c r="H9" i="26" s="1"/>
  <c r="I9" i="26" s="1"/>
  <c r="J9" i="26" s="1"/>
  <c r="K9" i="26" s="1"/>
  <c r="L9" i="26" s="1"/>
  <c r="M9" i="26" s="1"/>
  <c r="N9" i="26" s="1"/>
  <c r="O9" i="26" s="1"/>
  <c r="P9" i="26" s="1"/>
  <c r="Q9" i="26" s="1"/>
  <c r="R9" i="26" s="1"/>
  <c r="S9" i="26" s="1"/>
  <c r="T9" i="26" s="1"/>
  <c r="U9" i="26" s="1"/>
  <c r="V9" i="26" s="1"/>
  <c r="W9" i="26" s="1"/>
  <c r="X9" i="26" s="1"/>
  <c r="Y9" i="26" s="1"/>
  <c r="Z9" i="26" s="1"/>
  <c r="AA9" i="26" s="1"/>
  <c r="AB9" i="26" s="1"/>
  <c r="AC9" i="26" s="1"/>
  <c r="AD9" i="26" s="1"/>
  <c r="AE9" i="26" s="1"/>
  <c r="AF9" i="26" s="1"/>
  <c r="AG9" i="26" s="1"/>
  <c r="AH9" i="26" s="1"/>
  <c r="AI9" i="26" s="1"/>
  <c r="AJ9" i="26" s="1"/>
  <c r="AK9" i="26" s="1"/>
  <c r="AL9" i="26" s="1"/>
  <c r="AM9" i="26" s="1"/>
  <c r="AN9" i="26" s="1"/>
  <c r="AO9" i="26" s="1"/>
  <c r="AP9" i="26" s="1"/>
  <c r="AQ9" i="26" s="1"/>
  <c r="AR9" i="26" s="1"/>
  <c r="AS9" i="26" s="1"/>
  <c r="AT9" i="26" s="1"/>
  <c r="AU9" i="26" s="1"/>
  <c r="AV9" i="26" s="1"/>
  <c r="AW9" i="26" s="1"/>
  <c r="AX9" i="26" s="1"/>
  <c r="AY9" i="26" s="1"/>
  <c r="AZ9" i="26" s="1"/>
  <c r="BA9" i="26" s="1"/>
  <c r="BB9" i="26" s="1"/>
  <c r="BC9" i="26" s="1"/>
  <c r="BD9" i="26" s="1"/>
  <c r="BE9" i="26" s="1"/>
  <c r="BF9" i="26" s="1"/>
  <c r="BG9" i="26" s="1"/>
  <c r="BH9" i="26" s="1"/>
  <c r="BI9" i="26" s="1"/>
  <c r="BJ9" i="26" s="1"/>
  <c r="BK9" i="26" s="1"/>
  <c r="BL9" i="26" s="1"/>
  <c r="BM9" i="26" s="1"/>
  <c r="BN9" i="26" s="1"/>
  <c r="BO9" i="26" s="1"/>
  <c r="BP9" i="26" s="1"/>
  <c r="BQ9" i="26" s="1"/>
  <c r="BR9" i="26" s="1"/>
  <c r="BS9" i="26" s="1"/>
  <c r="BT9" i="26" s="1"/>
  <c r="BU9" i="26" s="1"/>
  <c r="D9" i="26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F62" i="25" s="1"/>
  <c r="F63" i="25" s="1"/>
  <c r="F64" i="25" s="1"/>
  <c r="F65" i="25" s="1"/>
  <c r="F66" i="25" s="1"/>
  <c r="F67" i="25" s="1"/>
  <c r="F68" i="25" s="1"/>
  <c r="F69" i="25" s="1"/>
  <c r="F70" i="25" s="1"/>
  <c r="F71" i="25" s="1"/>
  <c r="F72" i="25" s="1"/>
  <c r="F73" i="25" s="1"/>
  <c r="F74" i="25" s="1"/>
  <c r="F75" i="25" s="1"/>
  <c r="F76" i="25" s="1"/>
  <c r="F77" i="25" s="1"/>
  <c r="F78" i="25" s="1"/>
  <c r="F79" i="25" s="1"/>
  <c r="AE4" i="22"/>
  <c r="U4" i="22"/>
  <c r="AY4" i="22"/>
  <c r="AO4" i="22"/>
  <c r="AY4" i="21"/>
  <c r="AO4" i="21"/>
  <c r="AE4" i="21"/>
  <c r="U4" i="21"/>
  <c r="AY4" i="20"/>
  <c r="AO4" i="20"/>
  <c r="AE4" i="20"/>
  <c r="U4" i="20"/>
  <c r="AY4" i="19"/>
  <c r="AO4" i="19"/>
  <c r="AE4" i="19"/>
  <c r="U4" i="19"/>
  <c r="AY4" i="18"/>
  <c r="AO4" i="18"/>
  <c r="AE4" i="18"/>
  <c r="U4" i="18"/>
  <c r="AY4" i="8"/>
  <c r="AO4" i="8"/>
  <c r="AY6" i="22"/>
  <c r="AO6" i="22"/>
  <c r="AE6" i="22"/>
  <c r="U6" i="22"/>
  <c r="AY3" i="22"/>
  <c r="AO3" i="22"/>
  <c r="AE3" i="22"/>
  <c r="U3" i="22"/>
  <c r="AY2" i="22"/>
  <c r="AO2" i="22"/>
  <c r="AE2" i="22"/>
  <c r="U2" i="22"/>
  <c r="AY6" i="21"/>
  <c r="AO6" i="21"/>
  <c r="AE6" i="21"/>
  <c r="U6" i="21"/>
  <c r="AY3" i="21"/>
  <c r="AO3" i="21"/>
  <c r="AE3" i="21"/>
  <c r="U3" i="21"/>
  <c r="AY2" i="21"/>
  <c r="AO2" i="21"/>
  <c r="AE2" i="21"/>
  <c r="U2" i="21"/>
  <c r="AY6" i="20"/>
  <c r="AO6" i="20"/>
  <c r="AE6" i="20"/>
  <c r="U6" i="20"/>
  <c r="AY3" i="20"/>
  <c r="AO3" i="20"/>
  <c r="AE3" i="20"/>
  <c r="U3" i="20"/>
  <c r="AY2" i="20"/>
  <c r="AO2" i="20"/>
  <c r="AE2" i="20"/>
  <c r="U2" i="20"/>
  <c r="AY6" i="19"/>
  <c r="AO6" i="19"/>
  <c r="AE6" i="19"/>
  <c r="U6" i="19"/>
  <c r="AY3" i="19"/>
  <c r="AO3" i="19"/>
  <c r="AE3" i="19"/>
  <c r="U3" i="19"/>
  <c r="AY2" i="19"/>
  <c r="AO2" i="19"/>
  <c r="AE2" i="19"/>
  <c r="U2" i="19"/>
  <c r="AY6" i="18"/>
  <c r="AO6" i="18"/>
  <c r="AE6" i="18"/>
  <c r="U6" i="18"/>
  <c r="AY3" i="18"/>
  <c r="AO3" i="18"/>
  <c r="AE3" i="18"/>
  <c r="U3" i="18"/>
  <c r="B3" i="18"/>
  <c r="AY2" i="18"/>
  <c r="AO2" i="18"/>
  <c r="AE2" i="18"/>
  <c r="U2" i="18"/>
  <c r="AE2" i="8"/>
  <c r="AO2" i="8"/>
  <c r="AY2" i="8"/>
  <c r="B3" i="8"/>
  <c r="AE3" i="8"/>
  <c r="AO3" i="8"/>
  <c r="AY3" i="8"/>
  <c r="AE6" i="8"/>
  <c r="AO6" i="8"/>
  <c r="AY6" i="8"/>
  <c r="C16" i="27" l="1"/>
  <c r="F22" i="27" s="1"/>
  <c r="F24" i="27" l="1"/>
  <c r="F23" i="27"/>
  <c r="E16" i="27"/>
  <c r="E17" i="27" s="1"/>
  <c r="D22" i="27"/>
  <c r="D23" i="27" s="1"/>
  <c r="D16" i="27"/>
  <c r="D17" i="27" s="1"/>
  <c r="F16" i="27"/>
  <c r="F17" i="27" s="1"/>
  <c r="E22" i="27"/>
  <c r="G16" i="27"/>
  <c r="G17" i="27" s="1"/>
  <c r="C22" i="27"/>
  <c r="G22" i="27"/>
  <c r="D24" i="27" l="1"/>
  <c r="E24" i="27"/>
  <c r="E23" i="27"/>
  <c r="G24" i="27"/>
  <c r="G23" i="27"/>
</calcChain>
</file>

<file path=xl/sharedStrings.xml><?xml version="1.0" encoding="utf-8"?>
<sst xmlns="http://schemas.openxmlformats.org/spreadsheetml/2006/main" count="391" uniqueCount="77">
  <si>
    <t>Age (Last Birthday)</t>
  </si>
  <si>
    <t>Member's Age (Last Birthday)</t>
  </si>
  <si>
    <t>Spouse's Age (Last Birthday)</t>
  </si>
  <si>
    <t>Annuity Rates for Single Life</t>
  </si>
  <si>
    <t xml:space="preserve"> Group Immediate Annuity Rates P.A. Payable Monthly</t>
  </si>
  <si>
    <t>`</t>
  </si>
  <si>
    <r>
      <t xml:space="preserve"> For Purchase Price of </t>
    </r>
    <r>
      <rPr>
        <b/>
        <sz val="12"/>
        <color indexed="9"/>
        <rFont val="Rupee Foradian"/>
        <family val="2"/>
      </rPr>
      <t xml:space="preserve">` </t>
    </r>
    <r>
      <rPr>
        <b/>
        <sz val="12"/>
        <color indexed="9"/>
        <rFont val="Arial"/>
        <family val="2"/>
      </rPr>
      <t>1,000</t>
    </r>
  </si>
  <si>
    <r>
      <t xml:space="preserve"> For Purchase Price of </t>
    </r>
    <r>
      <rPr>
        <b/>
        <sz val="12"/>
        <color indexed="9"/>
        <rFont val="Rupee Foradian"/>
        <family val="2"/>
      </rPr>
      <t>`</t>
    </r>
    <r>
      <rPr>
        <b/>
        <sz val="12"/>
        <color indexed="9"/>
        <rFont val="Arial"/>
        <family val="2"/>
      </rPr>
      <t xml:space="preserve"> 1,000</t>
    </r>
  </si>
  <si>
    <t>Life annuity with refund of balance price</t>
  </si>
  <si>
    <t>Certain annuity for 5 years + Life annuity thereafter</t>
  </si>
  <si>
    <t>Certain annuity for 10 years + Life annuity thereafter</t>
  </si>
  <si>
    <t>Certain annuity for 15 years + Life annuity thereafter</t>
  </si>
  <si>
    <t>Increasing Life annuity @3%</t>
  </si>
  <si>
    <t>Increasing Life annuity @5%</t>
  </si>
  <si>
    <t>Increasing Life annuity @10%</t>
  </si>
  <si>
    <t>Annexure 1</t>
  </si>
  <si>
    <t>Life and Last Survivor - 50% Income</t>
  </si>
  <si>
    <t>Life and Last Survivor - 100% Income</t>
  </si>
  <si>
    <t>Life and Last Survivor with refund of purchase price - 50% Income</t>
  </si>
  <si>
    <t>Life and Last Survivor with refund of purchase price - 100% Income</t>
  </si>
  <si>
    <t>Joint life annuity certain for 15 years and joint life (last survivor) annuity thereafter - 50% Income</t>
  </si>
  <si>
    <t>Joint life annuity certain for 15 years and joint life (last survivor) annuity thereafter - 100% Income</t>
  </si>
  <si>
    <t>Life annuity with refund of purchase price for NPS Subscribers</t>
  </si>
  <si>
    <t>Life and Last Survivor with refund of purchase price - 100% Income for NPS Subscribers</t>
  </si>
  <si>
    <t>SBI LIFE - SWARNA JEEVAN (111N049V0X)</t>
  </si>
  <si>
    <t>SBI LIFE - SWARNA JEEVAN  (111N049V0X)</t>
  </si>
  <si>
    <t>INPUT</t>
  </si>
  <si>
    <t>Member Age</t>
  </si>
  <si>
    <t>Spouse Age</t>
  </si>
  <si>
    <t>Annuity Option</t>
  </si>
  <si>
    <t>LROC</t>
  </si>
  <si>
    <t>Purchase Price</t>
  </si>
  <si>
    <t>HPP Factor</t>
  </si>
  <si>
    <t>Base Annuity Rate</t>
  </si>
  <si>
    <t xml:space="preserve">Monthly Pension </t>
  </si>
  <si>
    <t>Quarterly Pension</t>
  </si>
  <si>
    <t>Half-yearly Pension</t>
  </si>
  <si>
    <t>Yearly Pension</t>
  </si>
  <si>
    <t>L0</t>
  </si>
  <si>
    <t>JL100</t>
  </si>
  <si>
    <t>JL100ROC</t>
  </si>
  <si>
    <t>LBROC</t>
  </si>
  <si>
    <t>L5</t>
  </si>
  <si>
    <t>L10</t>
  </si>
  <si>
    <t>L15</t>
  </si>
  <si>
    <t>INC3</t>
  </si>
  <si>
    <t>INC5</t>
  </si>
  <si>
    <t>INC10</t>
  </si>
  <si>
    <t>JL50</t>
  </si>
  <si>
    <t>JL50ROC</t>
  </si>
  <si>
    <t>Life Annuity</t>
  </si>
  <si>
    <t>Life annuity with refund of purchase price</t>
  </si>
  <si>
    <t>Joint Life (Last Survivor) Annuity, with 100% reversion for the spouse</t>
  </si>
  <si>
    <t>Joint Life (Last Survivor) Annuity -100% reversion for the spouse with refund of puchase price on the death of last survivor</t>
  </si>
  <si>
    <t>exclusive of GST</t>
  </si>
  <si>
    <t xml:space="preserve">For Purchase Price of  </t>
  </si>
  <si>
    <t>inclusive of GST</t>
  </si>
  <si>
    <t>Rate</t>
  </si>
  <si>
    <t>Annexure VIII</t>
  </si>
  <si>
    <t xml:space="preserve"> For Purchase Price of Rs. 1,000</t>
  </si>
  <si>
    <t>Life and Last Survivor - 50% Income_Simple Increasing annuity @3%</t>
  </si>
  <si>
    <t>Life and Last Survivor - 100% Income_Simple Increasing annuity @3%</t>
  </si>
  <si>
    <t>Life and Last Survivor - 50% Income_Simple Increasing annuity @5%</t>
  </si>
  <si>
    <t>Life and Last Survivor - 100% Income_Simple Increasing annuity @5%</t>
  </si>
  <si>
    <t>Life and Last Survivor - 50% Income_Simple Increasing annuity @10%</t>
  </si>
  <si>
    <t>Life and Last Survivor - 100% Income_Simple Increasing annuity @10%</t>
  </si>
  <si>
    <t>JL15_100</t>
  </si>
  <si>
    <t>JL15_50</t>
  </si>
  <si>
    <t>JL50%_3%SI</t>
  </si>
  <si>
    <t>JL100%_3%SI</t>
  </si>
  <si>
    <t>JL50%_5%SI</t>
  </si>
  <si>
    <t>JL100%_5%SI</t>
  </si>
  <si>
    <t>JL50%_10%SI</t>
  </si>
  <si>
    <t>JL100%_10%SI</t>
  </si>
  <si>
    <t>GST</t>
  </si>
  <si>
    <t>Annuity Eligibility</t>
  </si>
  <si>
    <t>Rates Applicable from 4th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</si>
</sst>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0.000"/>
    <numFmt numFmtId="166" formatCode="_(* #,##0_);_(* \(#,##0\);_(* &quot;-&quot;??_);_(@_)"/>
    <numFmt numFmtId="167" formatCode="[$-409]d\-mmm\-yy;@"/>
    <numFmt numFmtId="168" formatCode="[$INR]\ #,##0"/>
    <numFmt numFmtId="169" formatCode="[$INR]\ #,##0.00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2"/>
      <color indexed="8"/>
      <name val="Times New Roman"/>
      <family val="1"/>
    </font>
    <font>
      <b/>
      <sz val="12"/>
      <color indexed="9"/>
      <name val="Rupee Foradian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theme="6" tint="0.39997558519241921"/>
      <name val="Calibri"/>
      <family val="2"/>
    </font>
    <font>
      <b/>
      <sz val="14"/>
      <color theme="6" tint="0.39997558519241921"/>
      <name val="Calibri"/>
      <family val="2"/>
    </font>
    <font>
      <sz val="14"/>
      <color theme="6" tint="0.39997558519241921"/>
      <name val="Calibri"/>
      <family val="2"/>
    </font>
    <font>
      <sz val="10"/>
      <color theme="6" tint="0.39997558519241921"/>
      <name val="Arial"/>
      <family val="2"/>
    </font>
    <font>
      <sz val="10"/>
      <color rgb="FFFF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2" fontId="0" fillId="0" borderId="0" xfId="0" applyNumberFormat="1"/>
    <xf numFmtId="2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2" fontId="0" fillId="0" borderId="3" xfId="0" applyNumberFormat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6" fontId="1" fillId="0" borderId="8" xfId="1" applyNumberFormat="1" applyFont="1" applyBorder="1"/>
    <xf numFmtId="0" fontId="0" fillId="0" borderId="9" xfId="0" applyBorder="1"/>
    <xf numFmtId="0" fontId="4" fillId="0" borderId="0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/>
    </xf>
    <xf numFmtId="166" fontId="1" fillId="0" borderId="13" xfId="1" applyNumberFormat="1" applyFont="1" applyBorder="1"/>
    <xf numFmtId="9" fontId="0" fillId="0" borderId="0" xfId="2" applyFont="1"/>
    <xf numFmtId="0" fontId="12" fillId="0" borderId="0" xfId="0" applyFont="1"/>
    <xf numFmtId="0" fontId="14" fillId="3" borderId="0" xfId="0" applyFont="1" applyFill="1" applyBorder="1" applyAlignment="1" applyProtection="1">
      <alignment vertical="center"/>
    </xf>
    <xf numFmtId="0" fontId="0" fillId="3" borderId="0" xfId="0" applyFill="1" applyProtection="1"/>
    <xf numFmtId="0" fontId="13" fillId="3" borderId="0" xfId="0" applyFont="1" applyFill="1" applyProtection="1"/>
    <xf numFmtId="0" fontId="14" fillId="3" borderId="0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left" vertical="center"/>
    </xf>
    <xf numFmtId="0" fontId="15" fillId="3" borderId="15" xfId="0" applyFont="1" applyFill="1" applyBorder="1" applyAlignment="1" applyProtection="1">
      <alignment horizontal="left" vertical="center"/>
    </xf>
    <xf numFmtId="167" fontId="0" fillId="3" borderId="0" xfId="0" applyNumberFormat="1" applyFill="1" applyProtection="1"/>
    <xf numFmtId="0" fontId="15" fillId="3" borderId="16" xfId="0" applyFont="1" applyFill="1" applyBorder="1" applyAlignment="1" applyProtection="1">
      <alignment horizontal="left" vertical="center"/>
    </xf>
    <xf numFmtId="2" fontId="0" fillId="3" borderId="0" xfId="0" applyNumberFormat="1" applyFill="1" applyProtection="1"/>
    <xf numFmtId="165" fontId="0" fillId="3" borderId="0" xfId="0" applyNumberFormat="1" applyFill="1" applyProtection="1"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166" fontId="18" fillId="3" borderId="17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Protection="1"/>
    <xf numFmtId="0" fontId="16" fillId="4" borderId="26" xfId="0" applyFont="1" applyFill="1" applyBorder="1" applyAlignment="1" applyProtection="1">
      <alignment horizontal="center" vertical="center"/>
      <protection locked="0"/>
    </xf>
    <xf numFmtId="0" fontId="16" fillId="4" borderId="27" xfId="0" applyFont="1" applyFill="1" applyBorder="1" applyAlignment="1" applyProtection="1">
      <alignment horizontal="center" vertical="center"/>
      <protection locked="0"/>
    </xf>
    <xf numFmtId="2" fontId="18" fillId="3" borderId="29" xfId="0" applyNumberFormat="1" applyFont="1" applyFill="1" applyBorder="1" applyAlignment="1" applyProtection="1">
      <alignment horizontal="center" vertical="center"/>
      <protection hidden="1"/>
    </xf>
    <xf numFmtId="166" fontId="18" fillId="3" borderId="30" xfId="0" applyNumberFormat="1" applyFont="1" applyFill="1" applyBorder="1" applyAlignment="1" applyProtection="1">
      <alignment horizontal="center" vertical="center"/>
      <protection hidden="1"/>
    </xf>
    <xf numFmtId="0" fontId="0" fillId="5" borderId="28" xfId="0" applyFill="1" applyBorder="1" applyAlignment="1" applyProtection="1">
      <alignment horizontal="center"/>
    </xf>
    <xf numFmtId="10" fontId="0" fillId="5" borderId="28" xfId="2" applyNumberFormat="1" applyFont="1" applyFill="1" applyBorder="1" applyAlignment="1" applyProtection="1">
      <alignment horizontal="center"/>
    </xf>
    <xf numFmtId="2" fontId="7" fillId="5" borderId="31" xfId="0" applyNumberFormat="1" applyFont="1" applyFill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164" fontId="7" fillId="0" borderId="33" xfId="1" applyNumberFormat="1" applyFont="1" applyBorder="1"/>
    <xf numFmtId="164" fontId="7" fillId="0" borderId="13" xfId="1" applyNumberFormat="1" applyFont="1" applyBorder="1"/>
    <xf numFmtId="2" fontId="7" fillId="0" borderId="34" xfId="0" applyNumberFormat="1" applyFont="1" applyBorder="1" applyAlignment="1">
      <alignment horizontal="center"/>
    </xf>
    <xf numFmtId="2" fontId="7" fillId="0" borderId="35" xfId="0" applyNumberFormat="1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9" xfId="0" applyFont="1" applyBorder="1"/>
    <xf numFmtId="166" fontId="7" fillId="0" borderId="3" xfId="1" applyNumberFormat="1" applyFont="1" applyBorder="1"/>
    <xf numFmtId="166" fontId="7" fillId="0" borderId="4" xfId="1" applyNumberFormat="1" applyFont="1" applyBorder="1"/>
    <xf numFmtId="166" fontId="7" fillId="0" borderId="37" xfId="1" applyNumberFormat="1" applyFont="1" applyBorder="1"/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Border="1"/>
    <xf numFmtId="0" fontId="7" fillId="0" borderId="41" xfId="0" applyFont="1" applyBorder="1"/>
    <xf numFmtId="164" fontId="7" fillId="0" borderId="28" xfId="1" applyNumberFormat="1" applyFont="1" applyBorder="1"/>
    <xf numFmtId="0" fontId="19" fillId="3" borderId="42" xfId="0" applyFont="1" applyFill="1" applyBorder="1" applyAlignment="1" applyProtection="1">
      <alignment vertical="center"/>
    </xf>
    <xf numFmtId="168" fontId="19" fillId="3" borderId="43" xfId="0" applyNumberFormat="1" applyFont="1" applyFill="1" applyBorder="1" applyAlignment="1" applyProtection="1">
      <alignment vertical="center"/>
    </xf>
    <xf numFmtId="0" fontId="19" fillId="3" borderId="44" xfId="0" applyFont="1" applyFill="1" applyBorder="1" applyAlignment="1" applyProtection="1">
      <alignment vertical="center"/>
    </xf>
    <xf numFmtId="0" fontId="19" fillId="3" borderId="28" xfId="0" applyFont="1" applyFill="1" applyBorder="1" applyAlignment="1" applyProtection="1">
      <alignment horizontal="right" vertical="center"/>
    </xf>
    <xf numFmtId="168" fontId="19" fillId="3" borderId="28" xfId="0" applyNumberFormat="1" applyFont="1" applyFill="1" applyBorder="1" applyAlignment="1" applyProtection="1">
      <alignment horizontal="left" vertical="center"/>
    </xf>
    <xf numFmtId="169" fontId="16" fillId="4" borderId="27" xfId="0" applyNumberFormat="1" applyFont="1" applyFill="1" applyBorder="1" applyAlignment="1" applyProtection="1">
      <alignment horizontal="center" vertical="center"/>
      <protection locked="0"/>
    </xf>
    <xf numFmtId="2" fontId="7" fillId="0" borderId="31" xfId="0" applyNumberFormat="1" applyFont="1" applyBorder="1" applyAlignment="1">
      <alignment horizontal="center"/>
    </xf>
    <xf numFmtId="0" fontId="1" fillId="3" borderId="0" xfId="0" applyFont="1" applyFill="1" applyProtection="1"/>
    <xf numFmtId="0" fontId="20" fillId="3" borderId="28" xfId="0" applyFont="1" applyFill="1" applyBorder="1" applyAlignment="1" applyProtection="1">
      <alignment horizontal="right" vertical="center"/>
    </xf>
    <xf numFmtId="0" fontId="21" fillId="3" borderId="6" xfId="0" applyFont="1" applyFill="1" applyBorder="1" applyAlignment="1" applyProtection="1">
      <alignment horizontal="center" vertical="center"/>
    </xf>
    <xf numFmtId="166" fontId="22" fillId="3" borderId="17" xfId="0" applyNumberFormat="1" applyFont="1" applyFill="1" applyBorder="1" applyAlignment="1" applyProtection="1">
      <alignment horizontal="center" vertical="center"/>
      <protection hidden="1"/>
    </xf>
    <xf numFmtId="0" fontId="21" fillId="3" borderId="7" xfId="0" applyFont="1" applyFill="1" applyBorder="1" applyAlignment="1" applyProtection="1">
      <alignment horizontal="center" vertical="center"/>
    </xf>
    <xf numFmtId="0" fontId="23" fillId="3" borderId="0" xfId="0" applyFont="1" applyFill="1" applyProtection="1"/>
    <xf numFmtId="10" fontId="24" fillId="5" borderId="28" xfId="2" applyNumberFormat="1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0</xdr:row>
          <xdr:rowOff>0</xdr:rowOff>
        </xdr:from>
        <xdr:to>
          <xdr:col>2</xdr:col>
          <xdr:colOff>457200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44230/Desktop/annuity/new%20annuityaug20/Annuity%20Rates_SBI%20Life%20-%20Swarna%20Jeevan%20V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Life_Final"/>
      <sheetName val="JL 50%"/>
      <sheetName val="JL 100%"/>
      <sheetName val="JL 50%_ROC"/>
      <sheetName val="JL 100%_ROC"/>
      <sheetName val="JL 15_50%"/>
      <sheetName val="JL 15_100%"/>
      <sheetName val="Single Life_NPS"/>
      <sheetName val="JL 100%_ROC_NPS"/>
      <sheetName val="JL 50%_3%_SI"/>
      <sheetName val="JL 100%_3%_SI"/>
      <sheetName val="JL 50%_5%_SI"/>
      <sheetName val="JL 100%_5%_SI"/>
      <sheetName val="JL 50%_10%_SI"/>
      <sheetName val="JL 100%_10%_SI"/>
    </sheetNames>
    <sheetDataSet>
      <sheetData sheetId="0">
        <row r="2">
          <cell r="B2" t="str">
            <v>SBI LIFE - SWARNA JEEVAN (111N049V05)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P27"/>
  <sheetViews>
    <sheetView tabSelected="1" workbookViewId="0">
      <selection activeCell="D8" sqref="D8"/>
    </sheetView>
  </sheetViews>
  <sheetFormatPr defaultRowHeight="12.75"/>
  <cols>
    <col min="1" max="1" width="3" style="36" customWidth="1"/>
    <col min="2" max="2" width="4.28515625" style="36" customWidth="1"/>
    <col min="3" max="3" width="33.5703125" style="36" bestFit="1" customWidth="1"/>
    <col min="4" max="4" width="23.85546875" style="36" customWidth="1"/>
    <col min="5" max="5" width="24.28515625" style="36" customWidth="1"/>
    <col min="6" max="6" width="23.7109375" style="36" bestFit="1" customWidth="1"/>
    <col min="7" max="7" width="18.28515625" style="36" bestFit="1" customWidth="1"/>
    <col min="8" max="8" width="19.7109375" style="36" hidden="1" customWidth="1"/>
    <col min="9" max="9" width="9.140625" style="36" hidden="1" customWidth="1"/>
    <col min="10" max="10" width="35.140625" style="36" hidden="1" customWidth="1"/>
    <col min="11" max="42" width="9.140625" style="36" hidden="1" customWidth="1"/>
    <col min="43" max="71" width="9.140625" style="36" customWidth="1"/>
    <col min="72" max="16384" width="9.140625" style="36"/>
  </cols>
  <sheetData>
    <row r="4" spans="3:20" ht="26.25">
      <c r="C4" s="96" t="s">
        <v>26</v>
      </c>
      <c r="D4" s="96"/>
      <c r="E4" s="35"/>
      <c r="I4" s="37"/>
    </row>
    <row r="5" spans="3:20" ht="27" thickBot="1">
      <c r="C5" s="38"/>
      <c r="D5" s="38"/>
      <c r="I5" s="37"/>
    </row>
    <row r="6" spans="3:20" ht="21">
      <c r="C6" s="39" t="s">
        <v>27</v>
      </c>
      <c r="D6" s="53">
        <v>60</v>
      </c>
      <c r="I6" s="37"/>
    </row>
    <row r="7" spans="3:20" ht="21">
      <c r="C7" s="40" t="s">
        <v>28</v>
      </c>
      <c r="D7" s="54">
        <v>55</v>
      </c>
      <c r="E7" s="41"/>
      <c r="I7" s="37"/>
    </row>
    <row r="8" spans="3:20" ht="21">
      <c r="C8" s="40" t="s">
        <v>29</v>
      </c>
      <c r="D8" s="54" t="s">
        <v>40</v>
      </c>
      <c r="I8" s="37"/>
    </row>
    <row r="9" spans="3:20" ht="21.75" thickBot="1">
      <c r="C9" s="42" t="s">
        <v>31</v>
      </c>
      <c r="D9" s="87">
        <v>1000000</v>
      </c>
      <c r="F9" s="43"/>
      <c r="I9" s="37"/>
    </row>
    <row r="10" spans="3:20" ht="15" hidden="1">
      <c r="C10" s="36" t="s">
        <v>32</v>
      </c>
      <c r="D10" s="44">
        <f>IF(D9&gt;=500000,4.25,(IF(D9&gt;=300000,3.5,IF(D9&gt;=150000,2.5,0))))</f>
        <v>4.25</v>
      </c>
      <c r="I10" s="37"/>
    </row>
    <row r="11" spans="3:20" ht="15" hidden="1">
      <c r="I11" s="37"/>
      <c r="Q11" s="36" t="s">
        <v>38</v>
      </c>
      <c r="R11" s="36" t="s">
        <v>30</v>
      </c>
      <c r="S11" s="36" t="s">
        <v>39</v>
      </c>
      <c r="T11" s="36" t="s">
        <v>40</v>
      </c>
    </row>
    <row r="12" spans="3:20" ht="38.25" customHeight="1">
      <c r="C12" s="97" t="str">
        <f>HLOOKUP(D8,Q11:T13,3,FALSE)</f>
        <v>Joint Life (Last Survivor) Annuity -100% reversion for the spouse with refund of puchase price on the death of last survivor</v>
      </c>
      <c r="D12" s="97"/>
      <c r="E12" s="97"/>
      <c r="F12" s="97"/>
      <c r="G12" s="97"/>
      <c r="I12" s="37"/>
      <c r="Q12" s="36">
        <v>2</v>
      </c>
      <c r="R12" s="36">
        <v>3</v>
      </c>
      <c r="S12" s="36">
        <v>12</v>
      </c>
      <c r="T12" s="36">
        <v>22</v>
      </c>
    </row>
    <row r="13" spans="3:20" ht="27" hidden="1" customHeight="1" thickBot="1">
      <c r="C13" s="82" t="s">
        <v>55</v>
      </c>
      <c r="D13" s="83">
        <f>D9</f>
        <v>1000000</v>
      </c>
      <c r="E13" s="84" t="s">
        <v>54</v>
      </c>
      <c r="F13" s="85" t="s">
        <v>74</v>
      </c>
      <c r="G13" s="86">
        <f>D9*1.8%</f>
        <v>18000.000000000004</v>
      </c>
      <c r="I13" s="37"/>
      <c r="Q13" s="36" t="s">
        <v>50</v>
      </c>
      <c r="R13" s="36" t="s">
        <v>51</v>
      </c>
      <c r="S13" s="52" t="s">
        <v>52</v>
      </c>
      <c r="T13" s="52" t="s">
        <v>53</v>
      </c>
    </row>
    <row r="14" spans="3:20" ht="27" hidden="1" thickBot="1">
      <c r="C14" s="45">
        <f>HLOOKUP(D8,Q11:T12,2,FALSE)</f>
        <v>22</v>
      </c>
      <c r="D14" s="46"/>
      <c r="E14" s="47"/>
      <c r="F14" s="47"/>
      <c r="G14" s="47"/>
      <c r="H14" s="37"/>
    </row>
    <row r="15" spans="3:20" ht="19.5" hidden="1" thickBot="1">
      <c r="C15" s="48" t="s">
        <v>33</v>
      </c>
      <c r="D15" s="49" t="s">
        <v>34</v>
      </c>
      <c r="E15" s="49" t="s">
        <v>35</v>
      </c>
      <c r="F15" s="49" t="s">
        <v>36</v>
      </c>
      <c r="G15" s="50" t="s">
        <v>37</v>
      </c>
      <c r="H15" s="37"/>
    </row>
    <row r="16" spans="3:20" ht="19.5" hidden="1" thickBot="1">
      <c r="C16" s="55">
        <f>VLOOKUP(IF(D8="L0",D6,IF(D8="L5",D6,IF(D8="L10",D6,IF(D8="L15",D6,IF(D8="LROC",D6,D7))))),'Annuity Rates'!$B$9:$W$76,C14,FALSE)</f>
        <v>51.239999999999995</v>
      </c>
      <c r="D16" s="56">
        <f>D9*(C16+D10)*1.02040816326531/(12000*1)</f>
        <v>4718.5374149660038</v>
      </c>
      <c r="E16" s="51">
        <f>(D10+C16*1.0075)*1.02040816326531*D9/(4000*1)</f>
        <v>14253.647959183725</v>
      </c>
      <c r="F16" s="51">
        <f>(D10+C16*1.0175)*1.02040816326531*D9/(2000*1)</f>
        <v>28768.724489796023</v>
      </c>
      <c r="G16" s="51">
        <f>(D10+C16*1.035)*1.02040816326531*D9/(1000*1)</f>
        <v>58452.448979592045</v>
      </c>
      <c r="H16" s="37"/>
    </row>
    <row r="17" spans="3:9" ht="15" hidden="1">
      <c r="C17" s="57" t="s">
        <v>57</v>
      </c>
      <c r="D17" s="58">
        <f>(D16*12)/D9</f>
        <v>5.6622448979592045E-2</v>
      </c>
      <c r="E17" s="58">
        <f>(E16*4)/D9</f>
        <v>5.70145918367349E-2</v>
      </c>
      <c r="F17" s="58">
        <f>(F16*2)/D9</f>
        <v>5.7537448979592044E-2</v>
      </c>
      <c r="G17" s="58">
        <f>(G16)/D9</f>
        <v>5.8452448979592043E-2</v>
      </c>
      <c r="I17" s="37"/>
    </row>
    <row r="19" spans="3:9" ht="24" thickBot="1">
      <c r="C19" s="82" t="s">
        <v>55</v>
      </c>
      <c r="D19" s="83">
        <f>D9</f>
        <v>1000000</v>
      </c>
      <c r="E19" s="84" t="s">
        <v>56</v>
      </c>
      <c r="F19" s="90" t="s">
        <v>74</v>
      </c>
      <c r="G19" s="90">
        <f>D9-(D9/1.018)</f>
        <v>17681.728880157229</v>
      </c>
    </row>
    <row r="20" spans="3:9" ht="27" hidden="1" thickBot="1">
      <c r="C20" s="45">
        <f>IF(D14="L0",2,IF(D14="LROC",3,IF(D14="JL100",4,5)))</f>
        <v>5</v>
      </c>
      <c r="D20" s="46" t="str">
        <f xml:space="preserve"> "For Purchase Price of INR " &amp; D15 &amp; " exclusive of GST"</f>
        <v>For Purchase Price of INR Monthly Pension  exclusive of GST</v>
      </c>
      <c r="E20" s="47"/>
      <c r="F20" s="47"/>
      <c r="G20" s="47"/>
    </row>
    <row r="21" spans="3:9" ht="19.5" thickBot="1">
      <c r="C21" s="48" t="s">
        <v>33</v>
      </c>
      <c r="D21" s="49" t="s">
        <v>34</v>
      </c>
      <c r="E21" s="91" t="s">
        <v>35</v>
      </c>
      <c r="F21" s="91" t="s">
        <v>36</v>
      </c>
      <c r="G21" s="93" t="s">
        <v>37</v>
      </c>
    </row>
    <row r="22" spans="3:9" ht="19.5" thickBot="1">
      <c r="C22" s="55">
        <f>C16</f>
        <v>51.239999999999995</v>
      </c>
      <c r="D22" s="56">
        <f>D9*(C16+D10)*1.02040816326531/(12000*1.018)</f>
        <v>4635.1055156836965</v>
      </c>
      <c r="E22" s="92">
        <f>(D10+C16*1.0075)*1.02040816326531*D9/(4000*1.018)</f>
        <v>14001.618820416232</v>
      </c>
      <c r="F22" s="92">
        <f>(D10+C16*1.0175)*1.02040816326531*D9/(2000*1.018)</f>
        <v>28260.043703139512</v>
      </c>
      <c r="G22" s="92">
        <f>(D10+C16*1.035)*1.02040816326531*D9/(1000*(1.018))</f>
        <v>57418.90862435368</v>
      </c>
    </row>
    <row r="23" spans="3:9">
      <c r="C23" s="57" t="s">
        <v>57</v>
      </c>
      <c r="D23" s="58">
        <f>(D22*12)/D9</f>
        <v>5.5621266188204364E-2</v>
      </c>
      <c r="E23" s="95">
        <f>(E22*4)/D9</f>
        <v>5.6006475281664928E-2</v>
      </c>
      <c r="F23" s="95">
        <f>(F22*2)/D9</f>
        <v>5.6520087406279028E-2</v>
      </c>
      <c r="G23" s="95">
        <f>(G22)/D9</f>
        <v>5.7418908624353678E-2</v>
      </c>
    </row>
    <row r="24" spans="3:9">
      <c r="C24" s="36" t="s">
        <v>75</v>
      </c>
      <c r="D24" s="36" t="str">
        <f>IF(D22&lt;=1000,"Annuity Not Offered","Annuity Offered")</f>
        <v>Annuity Offered</v>
      </c>
      <c r="E24" s="94" t="str">
        <f>IF(E22&lt;=3000,"Annuity Not Offered","Annuity Offered")</f>
        <v>Annuity Offered</v>
      </c>
      <c r="F24" s="94" t="str">
        <f>IF(F22&lt;=6000,"Annuity Not Offered","Annuity Offered")</f>
        <v>Annuity Offered</v>
      </c>
      <c r="G24" s="94" t="str">
        <f>IF(G22&lt;=12000,"Annuity Not Offered","Annuity Offered")</f>
        <v>Annuity Offered</v>
      </c>
    </row>
    <row r="27" spans="3:9">
      <c r="C27" s="89" t="s">
        <v>76</v>
      </c>
    </row>
  </sheetData>
  <sheetProtection algorithmName="SHA-512" hashValue="oHSPalI3iOOnBUkUlCpGWklewY8mX25Tam/KJx2QDIzSGlNnttx4N+loDchAmF56JCDiebSoVoVq9HBf786KAw==" saltValue="qIPszvmaK09lEeDNgS1QHw==" spinCount="100000" sheet="1" objects="1" scenarios="1"/>
  <mergeCells count="2">
    <mergeCell ref="C4:D4"/>
    <mergeCell ref="C12:G12"/>
  </mergeCells>
  <conditionalFormatting sqref="D24">
    <cfRule type="cellIs" dxfId="4" priority="5" operator="lessThanOrEqual">
      <formula>1000</formula>
    </cfRule>
  </conditionalFormatting>
  <conditionalFormatting sqref="D22">
    <cfRule type="cellIs" dxfId="3" priority="4" operator="lessThanOrEqual">
      <formula>1000</formula>
    </cfRule>
  </conditionalFormatting>
  <conditionalFormatting sqref="E22">
    <cfRule type="cellIs" dxfId="2" priority="3" operator="lessThanOrEqual">
      <formula>3000</formula>
    </cfRule>
  </conditionalFormatting>
  <conditionalFormatting sqref="F22">
    <cfRule type="cellIs" dxfId="1" priority="2" operator="lessThanOrEqual">
      <formula>6000</formula>
    </cfRule>
  </conditionalFormatting>
  <conditionalFormatting sqref="G22">
    <cfRule type="cellIs" dxfId="0" priority="1" operator="lessThanOrEqual">
      <formula>12000</formula>
    </cfRule>
  </conditionalFormatting>
  <dataValidations count="2">
    <dataValidation allowBlank="1" showInputMessage="1" showErrorMessage="1" prompt="Required only for Joint Life (JL100) and Joint Life with Return of Corpus (JL100ROC)" sqref="D7"/>
    <dataValidation type="list" allowBlank="1" showInputMessage="1" showErrorMessage="1" sqref="D8">
      <formula1>$Q$11:$T$11</formula1>
    </dataValidation>
  </dataValidations>
  <pageMargins left="0.27" right="0.27" top="0.27500000000000002" bottom="0.27500000000000002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5"/>
  <sheetViews>
    <sheetView view="pageBreakPreview" topLeftCell="B1" zoomScaleNormal="100" zoomScaleSheetLayoutView="100" workbookViewId="0">
      <selection activeCell="L9" sqref="L9"/>
    </sheetView>
  </sheetViews>
  <sheetFormatPr defaultRowHeight="12.75" customHeight="1"/>
  <cols>
    <col min="2" max="2" width="9.85546875" customWidth="1"/>
    <col min="3" max="3" width="9.42578125" customWidth="1"/>
    <col min="4" max="5" width="10.7109375" customWidth="1"/>
    <col min="6" max="6" width="11.7109375" customWidth="1"/>
    <col min="7" max="7" width="12.5703125" customWidth="1"/>
    <col min="8" max="8" width="11.5703125" customWidth="1"/>
    <col min="9" max="9" width="10.7109375" customWidth="1"/>
    <col min="10" max="14" width="10.140625" customWidth="1"/>
    <col min="15" max="23" width="10.7109375" customWidth="1"/>
    <col min="24" max="24" width="10.42578125" customWidth="1"/>
  </cols>
  <sheetData>
    <row r="1" spans="1:28" ht="15.75" customHeight="1" thickBot="1">
      <c r="B1" s="13"/>
      <c r="C1" s="13"/>
      <c r="D1" s="13"/>
      <c r="E1" s="13"/>
      <c r="F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8" ht="15.75" customHeight="1">
      <c r="B2" s="104" t="s">
        <v>24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6"/>
    </row>
    <row r="3" spans="1:28" ht="15.75">
      <c r="B3" s="101" t="s">
        <v>15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3"/>
    </row>
    <row r="4" spans="1:28" ht="15.75">
      <c r="B4" s="101" t="s">
        <v>4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3"/>
    </row>
    <row r="5" spans="1:28" ht="15.75">
      <c r="B5" s="101" t="s">
        <v>6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3"/>
    </row>
    <row r="6" spans="1:28" ht="16.5" thickBot="1">
      <c r="B6" s="98" t="s">
        <v>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100"/>
    </row>
    <row r="7" spans="1:28" ht="13.5" thickBot="1">
      <c r="B7" s="8"/>
      <c r="C7" s="8"/>
      <c r="D7" s="27"/>
      <c r="E7" s="27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83.25" customHeight="1" thickBot="1">
      <c r="B8" s="29" t="s">
        <v>0</v>
      </c>
      <c r="C8" s="28" t="s">
        <v>38</v>
      </c>
      <c r="D8" s="30" t="s">
        <v>30</v>
      </c>
      <c r="E8" s="30" t="s">
        <v>41</v>
      </c>
      <c r="F8" s="28" t="s">
        <v>42</v>
      </c>
      <c r="G8" s="28" t="s">
        <v>43</v>
      </c>
      <c r="H8" s="28" t="s">
        <v>44</v>
      </c>
      <c r="I8" s="28" t="s">
        <v>45</v>
      </c>
      <c r="J8" s="28" t="s">
        <v>46</v>
      </c>
      <c r="K8" s="28" t="s">
        <v>47</v>
      </c>
      <c r="L8" s="28" t="s">
        <v>48</v>
      </c>
      <c r="M8" s="28" t="s">
        <v>39</v>
      </c>
      <c r="N8" s="28" t="s">
        <v>67</v>
      </c>
      <c r="O8" s="28" t="s">
        <v>66</v>
      </c>
      <c r="P8" s="28" t="s">
        <v>68</v>
      </c>
      <c r="Q8" s="28" t="s">
        <v>69</v>
      </c>
      <c r="R8" s="28" t="s">
        <v>70</v>
      </c>
      <c r="S8" s="28" t="s">
        <v>71</v>
      </c>
      <c r="T8" s="28" t="s">
        <v>72</v>
      </c>
      <c r="U8" s="28" t="s">
        <v>73</v>
      </c>
      <c r="V8" s="28" t="s">
        <v>49</v>
      </c>
      <c r="W8" s="28" t="s">
        <v>40</v>
      </c>
      <c r="X8" s="29" t="s">
        <v>0</v>
      </c>
      <c r="AB8" s="28"/>
    </row>
    <row r="9" spans="1:28" ht="13.5" thickBot="1">
      <c r="A9">
        <v>2</v>
      </c>
      <c r="B9" s="16">
        <v>18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f>HLOOKUP('Display Sheet'!$D$6,'JL 50%'!$C$9:$BF$77,$A9,FALSE)</f>
        <v>0</v>
      </c>
      <c r="M9" s="10">
        <f>HLOOKUP('Display Sheet'!$D$6,'JL 100%'!$C$9:$BF$77,$A9,FALSE)</f>
        <v>0</v>
      </c>
      <c r="N9" s="10">
        <f>HLOOKUP('Display Sheet'!$D$6,'JL15_50%'!$C$9:$BF$77,$A9,FALSE)</f>
        <v>0</v>
      </c>
      <c r="O9" s="10">
        <f>HLOOKUP('Display Sheet'!$D$6,'JL15_100%'!$C$9:$BF$77,$A9,FALSE)</f>
        <v>0</v>
      </c>
      <c r="P9" s="10">
        <f>HLOOKUP('Display Sheet'!$D$6,'JL50%_3%_SI'!$C$9:$BF$77,$A9,FALSE)</f>
        <v>0</v>
      </c>
      <c r="Q9" s="10">
        <f>HLOOKUP('Display Sheet'!$D$6,'JL100%_3%_SI'!$C$9:$BF$77,$A9,FALSE)</f>
        <v>0</v>
      </c>
      <c r="R9" s="10">
        <f>HLOOKUP('Display Sheet'!$D$6,'JL50%_5%_SI'!$C$9:$BF$77,$A9,FALSE)</f>
        <v>0</v>
      </c>
      <c r="S9" s="10">
        <f>HLOOKUP('Display Sheet'!$D$6,'JL100%_5%_SI'!$C$9:$BF$77,$A9,FALSE)</f>
        <v>0</v>
      </c>
      <c r="T9" s="10">
        <f>HLOOKUP('Display Sheet'!$D$6,'JL50%_10%_SI'!$C$9:$BF$77,$A9,FALSE)</f>
        <v>0</v>
      </c>
      <c r="U9" s="10">
        <f>HLOOKUP('Display Sheet'!$D$6,'JL100%_10%_SI'!$C$9:$BF$77,$A9,FALSE)</f>
        <v>0</v>
      </c>
      <c r="V9" s="10">
        <f>HLOOKUP('Display Sheet'!$D$6,'JL 50%_ROC'!$C$9:$BF$77,$A9,FALSE)</f>
        <v>0</v>
      </c>
      <c r="W9" s="10">
        <f>HLOOKUP('Display Sheet'!$D$6,'JL 100%_ROC'!$C$9:$BF$77,$A9,FALSE)</f>
        <v>0</v>
      </c>
      <c r="X9" s="16">
        <v>30</v>
      </c>
    </row>
    <row r="10" spans="1:28" ht="13.5" thickBot="1">
      <c r="A10">
        <v>3</v>
      </c>
      <c r="B10" s="31">
        <v>19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f>HLOOKUP('Display Sheet'!$D$6,'JL 50%'!$C$9:$BF$77,$A10,FALSE)</f>
        <v>0</v>
      </c>
      <c r="M10" s="10">
        <f>HLOOKUP('Display Sheet'!$D$6,'JL 100%'!$C$9:$BF$77,$A10,FALSE)</f>
        <v>0</v>
      </c>
      <c r="N10" s="10">
        <f>HLOOKUP('Display Sheet'!$D$6,'JL15_50%'!$C$9:$BF$77,$A10,FALSE)</f>
        <v>0</v>
      </c>
      <c r="O10" s="10">
        <f>HLOOKUP('Display Sheet'!$D$6,'JL15_100%'!$C$9:$BF$77,$A10,FALSE)</f>
        <v>0</v>
      </c>
      <c r="P10" s="10">
        <f>HLOOKUP('Display Sheet'!$D$6,'JL50%_3%_SI'!$C$9:$BF$77,$A10,FALSE)</f>
        <v>0</v>
      </c>
      <c r="Q10" s="10">
        <f>HLOOKUP('Display Sheet'!$D$6,'JL100%_3%_SI'!$C$9:$BF$77,$A10,FALSE)</f>
        <v>0</v>
      </c>
      <c r="R10" s="10">
        <f>HLOOKUP('Display Sheet'!$D$6,'JL50%_5%_SI'!$C$9:$BF$77,$A10,FALSE)</f>
        <v>0</v>
      </c>
      <c r="S10" s="10">
        <f>HLOOKUP('Display Sheet'!$D$6,'JL100%_5%_SI'!$C$9:$BF$77,$A10,FALSE)</f>
        <v>0</v>
      </c>
      <c r="T10" s="10">
        <f>HLOOKUP('Display Sheet'!$D$6,'JL50%_10%_SI'!$C$9:$BF$77,$A10,FALSE)</f>
        <v>0</v>
      </c>
      <c r="U10" s="10">
        <f>HLOOKUP('Display Sheet'!$D$6,'JL100%_10%_SI'!$C$9:$BF$77,$A10,FALSE)</f>
        <v>0</v>
      </c>
      <c r="V10" s="10">
        <f>HLOOKUP('Display Sheet'!$D$6,'JL 50%_ROC'!$C$9:$BF$77,$A10,FALSE)</f>
        <v>0</v>
      </c>
      <c r="W10" s="10">
        <f>HLOOKUP('Display Sheet'!$D$6,'JL 100%_ROC'!$C$9:$BF$77,$A10,FALSE)</f>
        <v>0</v>
      </c>
      <c r="X10" s="31">
        <v>31</v>
      </c>
    </row>
    <row r="11" spans="1:28" ht="13.5" thickBot="1">
      <c r="A11">
        <v>4</v>
      </c>
      <c r="B11" s="31">
        <v>20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f>HLOOKUP('Display Sheet'!$D$6,'JL 50%'!$C$9:$BF$77,$A11,FALSE)</f>
        <v>0</v>
      </c>
      <c r="M11" s="10">
        <f>HLOOKUP('Display Sheet'!$D$6,'JL 100%'!$C$9:$BF$77,$A11,FALSE)</f>
        <v>0</v>
      </c>
      <c r="N11" s="10">
        <f>HLOOKUP('Display Sheet'!$D$6,'JL15_50%'!$C$9:$BF$77,$A11,FALSE)</f>
        <v>0</v>
      </c>
      <c r="O11" s="10">
        <f>HLOOKUP('Display Sheet'!$D$6,'JL15_100%'!$C$9:$BF$77,$A11,FALSE)</f>
        <v>0</v>
      </c>
      <c r="P11" s="10">
        <f>HLOOKUP('Display Sheet'!$D$6,'JL50%_3%_SI'!$C$9:$BF$77,$A11,FALSE)</f>
        <v>0</v>
      </c>
      <c r="Q11" s="10">
        <f>HLOOKUP('Display Sheet'!$D$6,'JL100%_3%_SI'!$C$9:$BF$77,$A11,FALSE)</f>
        <v>0</v>
      </c>
      <c r="R11" s="10">
        <f>HLOOKUP('Display Sheet'!$D$6,'JL50%_5%_SI'!$C$9:$BF$77,$A11,FALSE)</f>
        <v>0</v>
      </c>
      <c r="S11" s="10">
        <f>HLOOKUP('Display Sheet'!$D$6,'JL100%_5%_SI'!$C$9:$BF$77,$A11,FALSE)</f>
        <v>0</v>
      </c>
      <c r="T11" s="10">
        <f>HLOOKUP('Display Sheet'!$D$6,'JL50%_10%_SI'!$C$9:$BF$77,$A11,FALSE)</f>
        <v>0</v>
      </c>
      <c r="U11" s="10">
        <f>HLOOKUP('Display Sheet'!$D$6,'JL100%_10%_SI'!$C$9:$BF$77,$A11,FALSE)</f>
        <v>0</v>
      </c>
      <c r="V11" s="10">
        <f>HLOOKUP('Display Sheet'!$D$6,'JL 50%_ROC'!$C$9:$BF$77,$A11,FALSE)</f>
        <v>0</v>
      </c>
      <c r="W11" s="10">
        <f>HLOOKUP('Display Sheet'!$D$6,'JL 100%_ROC'!$C$9:$BF$77,$A11,FALSE)</f>
        <v>0</v>
      </c>
      <c r="X11" s="31">
        <v>32</v>
      </c>
    </row>
    <row r="12" spans="1:28" ht="13.5" thickBot="1">
      <c r="A12">
        <v>5</v>
      </c>
      <c r="B12" s="16">
        <v>21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f>HLOOKUP('Display Sheet'!$D$6,'JL 50%'!$C$9:$BF$77,$A12,FALSE)</f>
        <v>0</v>
      </c>
      <c r="M12" s="10">
        <f>HLOOKUP('Display Sheet'!$D$6,'JL 100%'!$C$9:$BF$77,$A12,FALSE)</f>
        <v>0</v>
      </c>
      <c r="N12" s="10">
        <f>HLOOKUP('Display Sheet'!$D$6,'JL15_50%'!$C$9:$BF$77,$A12,FALSE)</f>
        <v>0</v>
      </c>
      <c r="O12" s="10">
        <f>HLOOKUP('Display Sheet'!$D$6,'JL15_100%'!$C$9:$BF$77,$A12,FALSE)</f>
        <v>0</v>
      </c>
      <c r="P12" s="10">
        <f>HLOOKUP('Display Sheet'!$D$6,'JL50%_3%_SI'!$C$9:$BF$77,$A12,FALSE)</f>
        <v>0</v>
      </c>
      <c r="Q12" s="10">
        <f>HLOOKUP('Display Sheet'!$D$6,'JL100%_3%_SI'!$C$9:$BF$77,$A12,FALSE)</f>
        <v>0</v>
      </c>
      <c r="R12" s="10">
        <f>HLOOKUP('Display Sheet'!$D$6,'JL50%_5%_SI'!$C$9:$BF$77,$A12,FALSE)</f>
        <v>0</v>
      </c>
      <c r="S12" s="10">
        <f>HLOOKUP('Display Sheet'!$D$6,'JL100%_5%_SI'!$C$9:$BF$77,$A12,FALSE)</f>
        <v>0</v>
      </c>
      <c r="T12" s="10">
        <f>HLOOKUP('Display Sheet'!$D$6,'JL50%_10%_SI'!$C$9:$BF$77,$A12,FALSE)</f>
        <v>0</v>
      </c>
      <c r="U12" s="10">
        <f>HLOOKUP('Display Sheet'!$D$6,'JL100%_10%_SI'!$C$9:$BF$77,$A12,FALSE)</f>
        <v>0</v>
      </c>
      <c r="V12" s="10">
        <f>HLOOKUP('Display Sheet'!$D$6,'JL 50%_ROC'!$C$9:$BF$77,$A12,FALSE)</f>
        <v>0</v>
      </c>
      <c r="W12" s="10">
        <f>HLOOKUP('Display Sheet'!$D$6,'JL 100%_ROC'!$C$9:$BF$77,$A12,FALSE)</f>
        <v>0</v>
      </c>
      <c r="X12" s="31">
        <v>33</v>
      </c>
    </row>
    <row r="13" spans="1:28" ht="13.5" thickBot="1">
      <c r="A13">
        <v>6</v>
      </c>
      <c r="B13" s="31">
        <v>22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f>HLOOKUP('Display Sheet'!$D$6,'JL 50%'!$C$9:$BF$77,$A13,FALSE)</f>
        <v>0</v>
      </c>
      <c r="M13" s="10">
        <f>HLOOKUP('Display Sheet'!$D$6,'JL 100%'!$C$9:$BF$77,$A13,FALSE)</f>
        <v>0</v>
      </c>
      <c r="N13" s="10">
        <f>HLOOKUP('Display Sheet'!$D$6,'JL15_50%'!$C$9:$BF$77,$A13,FALSE)</f>
        <v>0</v>
      </c>
      <c r="O13" s="10">
        <f>HLOOKUP('Display Sheet'!$D$6,'JL15_100%'!$C$9:$BF$77,$A13,FALSE)</f>
        <v>0</v>
      </c>
      <c r="P13" s="10">
        <f>HLOOKUP('Display Sheet'!$D$6,'JL50%_3%_SI'!$C$9:$BF$77,$A13,FALSE)</f>
        <v>0</v>
      </c>
      <c r="Q13" s="10">
        <f>HLOOKUP('Display Sheet'!$D$6,'JL100%_3%_SI'!$C$9:$BF$77,$A13,FALSE)</f>
        <v>0</v>
      </c>
      <c r="R13" s="10">
        <f>HLOOKUP('Display Sheet'!$D$6,'JL50%_5%_SI'!$C$9:$BF$77,$A13,FALSE)</f>
        <v>0</v>
      </c>
      <c r="S13" s="10">
        <f>HLOOKUP('Display Sheet'!$D$6,'JL100%_5%_SI'!$C$9:$BF$77,$A13,FALSE)</f>
        <v>0</v>
      </c>
      <c r="T13" s="10">
        <f>HLOOKUP('Display Sheet'!$D$6,'JL50%_10%_SI'!$C$9:$BF$77,$A13,FALSE)</f>
        <v>0</v>
      </c>
      <c r="U13" s="10">
        <f>HLOOKUP('Display Sheet'!$D$6,'JL100%_10%_SI'!$C$9:$BF$77,$A13,FALSE)</f>
        <v>0</v>
      </c>
      <c r="V13" s="10">
        <f>HLOOKUP('Display Sheet'!$D$6,'JL 50%_ROC'!$C$9:$BF$77,$A13,FALSE)</f>
        <v>0</v>
      </c>
      <c r="W13" s="10">
        <f>HLOOKUP('Display Sheet'!$D$6,'JL 100%_ROC'!$C$9:$BF$77,$A13,FALSE)</f>
        <v>0</v>
      </c>
      <c r="X13" s="31">
        <v>34</v>
      </c>
    </row>
    <row r="14" spans="1:28" ht="13.5" thickBot="1">
      <c r="A14">
        <v>7</v>
      </c>
      <c r="B14" s="31">
        <v>23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f>HLOOKUP('Display Sheet'!$D$6,'JL 50%'!$C$9:$BF$77,$A14,FALSE)</f>
        <v>0</v>
      </c>
      <c r="M14" s="10">
        <f>HLOOKUP('Display Sheet'!$D$6,'JL 100%'!$C$9:$BF$77,$A14,FALSE)</f>
        <v>0</v>
      </c>
      <c r="N14" s="10">
        <f>HLOOKUP('Display Sheet'!$D$6,'JL15_50%'!$C$9:$BF$77,$A14,FALSE)</f>
        <v>0</v>
      </c>
      <c r="O14" s="10">
        <f>HLOOKUP('Display Sheet'!$D$6,'JL15_100%'!$C$9:$BF$77,$A14,FALSE)</f>
        <v>0</v>
      </c>
      <c r="P14" s="10">
        <f>HLOOKUP('Display Sheet'!$D$6,'JL50%_3%_SI'!$C$9:$BF$77,$A14,FALSE)</f>
        <v>0</v>
      </c>
      <c r="Q14" s="10">
        <f>HLOOKUP('Display Sheet'!$D$6,'JL100%_3%_SI'!$C$9:$BF$77,$A14,FALSE)</f>
        <v>0</v>
      </c>
      <c r="R14" s="10">
        <f>HLOOKUP('Display Sheet'!$D$6,'JL50%_5%_SI'!$C$9:$BF$77,$A14,FALSE)</f>
        <v>0</v>
      </c>
      <c r="S14" s="10">
        <f>HLOOKUP('Display Sheet'!$D$6,'JL100%_5%_SI'!$C$9:$BF$77,$A14,FALSE)</f>
        <v>0</v>
      </c>
      <c r="T14" s="10">
        <f>HLOOKUP('Display Sheet'!$D$6,'JL50%_10%_SI'!$C$9:$BF$77,$A14,FALSE)</f>
        <v>0</v>
      </c>
      <c r="U14" s="10">
        <f>HLOOKUP('Display Sheet'!$D$6,'JL100%_10%_SI'!$C$9:$BF$77,$A14,FALSE)</f>
        <v>0</v>
      </c>
      <c r="V14" s="10">
        <f>HLOOKUP('Display Sheet'!$D$6,'JL 50%_ROC'!$C$9:$BF$77,$A14,FALSE)</f>
        <v>0</v>
      </c>
      <c r="W14" s="10">
        <f>HLOOKUP('Display Sheet'!$D$6,'JL 100%_ROC'!$C$9:$BF$77,$A14,FALSE)</f>
        <v>0</v>
      </c>
      <c r="X14" s="31">
        <v>35</v>
      </c>
    </row>
    <row r="15" spans="1:28" ht="13.5" thickBot="1">
      <c r="A15">
        <v>8</v>
      </c>
      <c r="B15" s="16">
        <v>24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f>HLOOKUP('Display Sheet'!$D$6,'JL 50%'!$C$9:$BF$77,$A15,FALSE)</f>
        <v>0</v>
      </c>
      <c r="M15" s="10">
        <f>HLOOKUP('Display Sheet'!$D$6,'JL 100%'!$C$9:$BF$77,$A15,FALSE)</f>
        <v>0</v>
      </c>
      <c r="N15" s="10">
        <f>HLOOKUP('Display Sheet'!$D$6,'JL15_50%'!$C$9:$BF$77,$A15,FALSE)</f>
        <v>0</v>
      </c>
      <c r="O15" s="10">
        <f>HLOOKUP('Display Sheet'!$D$6,'JL15_100%'!$C$9:$BF$77,$A15,FALSE)</f>
        <v>0</v>
      </c>
      <c r="P15" s="10">
        <f>HLOOKUP('Display Sheet'!$D$6,'JL50%_3%_SI'!$C$9:$BF$77,$A15,FALSE)</f>
        <v>0</v>
      </c>
      <c r="Q15" s="10">
        <f>HLOOKUP('Display Sheet'!$D$6,'JL100%_3%_SI'!$C$9:$BF$77,$A15,FALSE)</f>
        <v>0</v>
      </c>
      <c r="R15" s="10">
        <f>HLOOKUP('Display Sheet'!$D$6,'JL50%_5%_SI'!$C$9:$BF$77,$A15,FALSE)</f>
        <v>0</v>
      </c>
      <c r="S15" s="10">
        <f>HLOOKUP('Display Sheet'!$D$6,'JL100%_5%_SI'!$C$9:$BF$77,$A15,FALSE)</f>
        <v>0</v>
      </c>
      <c r="T15" s="10">
        <f>HLOOKUP('Display Sheet'!$D$6,'JL50%_10%_SI'!$C$9:$BF$77,$A15,FALSE)</f>
        <v>0</v>
      </c>
      <c r="U15" s="10">
        <f>HLOOKUP('Display Sheet'!$D$6,'JL100%_10%_SI'!$C$9:$BF$77,$A15,FALSE)</f>
        <v>0</v>
      </c>
      <c r="V15" s="10">
        <f>HLOOKUP('Display Sheet'!$D$6,'JL 50%_ROC'!$C$9:$BF$77,$A15,FALSE)</f>
        <v>0</v>
      </c>
      <c r="W15" s="10">
        <f>HLOOKUP('Display Sheet'!$D$6,'JL 100%_ROC'!$C$9:$BF$77,$A15,FALSE)</f>
        <v>0</v>
      </c>
      <c r="X15" s="31">
        <v>36</v>
      </c>
    </row>
    <row r="16" spans="1:28" ht="13.5" thickBot="1">
      <c r="A16">
        <v>9</v>
      </c>
      <c r="B16" s="31">
        <v>25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f>HLOOKUP('Display Sheet'!$D$6,'JL 50%'!$C$9:$BF$77,$A16,FALSE)</f>
        <v>0</v>
      </c>
      <c r="M16" s="10">
        <f>HLOOKUP('Display Sheet'!$D$6,'JL 100%'!$C$9:$BF$77,$A16,FALSE)</f>
        <v>0</v>
      </c>
      <c r="N16" s="10">
        <f>HLOOKUP('Display Sheet'!$D$6,'JL15_50%'!$C$9:$BF$77,$A16,FALSE)</f>
        <v>0</v>
      </c>
      <c r="O16" s="10">
        <f>HLOOKUP('Display Sheet'!$D$6,'JL15_100%'!$C$9:$BF$77,$A16,FALSE)</f>
        <v>0</v>
      </c>
      <c r="P16" s="10">
        <f>HLOOKUP('Display Sheet'!$D$6,'JL50%_3%_SI'!$C$9:$BF$77,$A16,FALSE)</f>
        <v>0</v>
      </c>
      <c r="Q16" s="10">
        <f>HLOOKUP('Display Sheet'!$D$6,'JL100%_3%_SI'!$C$9:$BF$77,$A16,FALSE)</f>
        <v>0</v>
      </c>
      <c r="R16" s="10">
        <f>HLOOKUP('Display Sheet'!$D$6,'JL50%_5%_SI'!$C$9:$BF$77,$A16,FALSE)</f>
        <v>0</v>
      </c>
      <c r="S16" s="10">
        <f>HLOOKUP('Display Sheet'!$D$6,'JL100%_5%_SI'!$C$9:$BF$77,$A16,FALSE)</f>
        <v>0</v>
      </c>
      <c r="T16" s="10">
        <f>HLOOKUP('Display Sheet'!$D$6,'JL50%_10%_SI'!$C$9:$BF$77,$A16,FALSE)</f>
        <v>0</v>
      </c>
      <c r="U16" s="10">
        <f>HLOOKUP('Display Sheet'!$D$6,'JL100%_10%_SI'!$C$9:$BF$77,$A16,FALSE)</f>
        <v>0</v>
      </c>
      <c r="V16" s="10">
        <f>HLOOKUP('Display Sheet'!$D$6,'JL 50%_ROC'!$C$9:$BF$77,$A16,FALSE)</f>
        <v>0</v>
      </c>
      <c r="W16" s="10">
        <f>HLOOKUP('Display Sheet'!$D$6,'JL 100%_ROC'!$C$9:$BF$77,$A16,FALSE)</f>
        <v>0</v>
      </c>
      <c r="X16" s="31">
        <v>37</v>
      </c>
    </row>
    <row r="17" spans="1:24" ht="13.5" thickBot="1">
      <c r="A17">
        <v>10</v>
      </c>
      <c r="B17" s="31">
        <v>26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f>HLOOKUP('Display Sheet'!$D$6,'JL 50%'!$C$9:$BF$77,$A17,FALSE)</f>
        <v>0</v>
      </c>
      <c r="M17" s="10">
        <f>HLOOKUP('Display Sheet'!$D$6,'JL 100%'!$C$9:$BF$77,$A17,FALSE)</f>
        <v>0</v>
      </c>
      <c r="N17" s="10">
        <f>HLOOKUP('Display Sheet'!$D$6,'JL15_50%'!$C$9:$BF$77,$A17,FALSE)</f>
        <v>0</v>
      </c>
      <c r="O17" s="10">
        <f>HLOOKUP('Display Sheet'!$D$6,'JL15_100%'!$C$9:$BF$77,$A17,FALSE)</f>
        <v>0</v>
      </c>
      <c r="P17" s="10">
        <f>HLOOKUP('Display Sheet'!$D$6,'JL50%_3%_SI'!$C$9:$BF$77,$A17,FALSE)</f>
        <v>0</v>
      </c>
      <c r="Q17" s="10">
        <f>HLOOKUP('Display Sheet'!$D$6,'JL100%_3%_SI'!$C$9:$BF$77,$A17,FALSE)</f>
        <v>0</v>
      </c>
      <c r="R17" s="10">
        <f>HLOOKUP('Display Sheet'!$D$6,'JL50%_5%_SI'!$C$9:$BF$77,$A17,FALSE)</f>
        <v>0</v>
      </c>
      <c r="S17" s="10">
        <f>HLOOKUP('Display Sheet'!$D$6,'JL100%_5%_SI'!$C$9:$BF$77,$A17,FALSE)</f>
        <v>0</v>
      </c>
      <c r="T17" s="10">
        <f>HLOOKUP('Display Sheet'!$D$6,'JL50%_10%_SI'!$C$9:$BF$77,$A17,FALSE)</f>
        <v>0</v>
      </c>
      <c r="U17" s="10">
        <f>HLOOKUP('Display Sheet'!$D$6,'JL100%_10%_SI'!$C$9:$BF$77,$A17,FALSE)</f>
        <v>0</v>
      </c>
      <c r="V17" s="10">
        <f>HLOOKUP('Display Sheet'!$D$6,'JL 50%_ROC'!$C$9:$BF$77,$A17,FALSE)</f>
        <v>0</v>
      </c>
      <c r="W17" s="10">
        <f>HLOOKUP('Display Sheet'!$D$6,'JL 100%_ROC'!$C$9:$BF$77,$A17,FALSE)</f>
        <v>0</v>
      </c>
      <c r="X17" s="31">
        <v>38</v>
      </c>
    </row>
    <row r="18" spans="1:24" ht="13.5" thickBot="1">
      <c r="A18">
        <v>11</v>
      </c>
      <c r="B18" s="16">
        <v>27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f>HLOOKUP('Display Sheet'!$D$6,'JL 50%'!$C$9:$BF$77,$A18,FALSE)</f>
        <v>0</v>
      </c>
      <c r="M18" s="10">
        <f>HLOOKUP('Display Sheet'!$D$6,'JL 100%'!$C$9:$BF$77,$A18,FALSE)</f>
        <v>0</v>
      </c>
      <c r="N18" s="10">
        <f>HLOOKUP('Display Sheet'!$D$6,'JL15_50%'!$C$9:$BF$77,$A18,FALSE)</f>
        <v>0</v>
      </c>
      <c r="O18" s="10">
        <f>HLOOKUP('Display Sheet'!$D$6,'JL15_100%'!$C$9:$BF$77,$A18,FALSE)</f>
        <v>0</v>
      </c>
      <c r="P18" s="10">
        <f>HLOOKUP('Display Sheet'!$D$6,'JL50%_3%_SI'!$C$9:$BF$77,$A18,FALSE)</f>
        <v>0</v>
      </c>
      <c r="Q18" s="10">
        <f>HLOOKUP('Display Sheet'!$D$6,'JL100%_3%_SI'!$C$9:$BF$77,$A18,FALSE)</f>
        <v>0</v>
      </c>
      <c r="R18" s="10">
        <f>HLOOKUP('Display Sheet'!$D$6,'JL50%_5%_SI'!$C$9:$BF$77,$A18,FALSE)</f>
        <v>0</v>
      </c>
      <c r="S18" s="10">
        <f>HLOOKUP('Display Sheet'!$D$6,'JL100%_5%_SI'!$C$9:$BF$77,$A18,FALSE)</f>
        <v>0</v>
      </c>
      <c r="T18" s="10">
        <f>HLOOKUP('Display Sheet'!$D$6,'JL50%_10%_SI'!$C$9:$BF$77,$A18,FALSE)</f>
        <v>0</v>
      </c>
      <c r="U18" s="10">
        <f>HLOOKUP('Display Sheet'!$D$6,'JL100%_10%_SI'!$C$9:$BF$77,$A18,FALSE)</f>
        <v>0</v>
      </c>
      <c r="V18" s="10">
        <f>HLOOKUP('Display Sheet'!$D$6,'JL 50%_ROC'!$C$9:$BF$77,$A18,FALSE)</f>
        <v>0</v>
      </c>
      <c r="W18" s="10">
        <f>HLOOKUP('Display Sheet'!$D$6,'JL 100%_ROC'!$C$9:$BF$77,$A18,FALSE)</f>
        <v>0</v>
      </c>
      <c r="X18" s="31">
        <v>39</v>
      </c>
    </row>
    <row r="19" spans="1:24" ht="13.5" thickBot="1">
      <c r="A19">
        <v>12</v>
      </c>
      <c r="B19" s="31">
        <v>28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f>HLOOKUP('Display Sheet'!$D$6,'JL 50%'!$C$9:$BF$77,$A19,FALSE)</f>
        <v>0</v>
      </c>
      <c r="M19" s="10">
        <f>HLOOKUP('Display Sheet'!$D$6,'JL 100%'!$C$9:$BF$77,$A19,FALSE)</f>
        <v>0</v>
      </c>
      <c r="N19" s="10">
        <f>HLOOKUP('Display Sheet'!$D$6,'JL15_50%'!$C$9:$BF$77,$A19,FALSE)</f>
        <v>0</v>
      </c>
      <c r="O19" s="10">
        <f>HLOOKUP('Display Sheet'!$D$6,'JL15_100%'!$C$9:$BF$77,$A19,FALSE)</f>
        <v>0</v>
      </c>
      <c r="P19" s="10">
        <f>HLOOKUP('Display Sheet'!$D$6,'JL50%_3%_SI'!$C$9:$BF$77,$A19,FALSE)</f>
        <v>0</v>
      </c>
      <c r="Q19" s="10">
        <f>HLOOKUP('Display Sheet'!$D$6,'JL100%_3%_SI'!$C$9:$BF$77,$A19,FALSE)</f>
        <v>0</v>
      </c>
      <c r="R19" s="10">
        <f>HLOOKUP('Display Sheet'!$D$6,'JL50%_5%_SI'!$C$9:$BF$77,$A19,FALSE)</f>
        <v>0</v>
      </c>
      <c r="S19" s="10">
        <f>HLOOKUP('Display Sheet'!$D$6,'JL100%_5%_SI'!$C$9:$BF$77,$A19,FALSE)</f>
        <v>0</v>
      </c>
      <c r="T19" s="10">
        <f>HLOOKUP('Display Sheet'!$D$6,'JL50%_10%_SI'!$C$9:$BF$77,$A19,FALSE)</f>
        <v>0</v>
      </c>
      <c r="U19" s="10">
        <f>HLOOKUP('Display Sheet'!$D$6,'JL100%_10%_SI'!$C$9:$BF$77,$A19,FALSE)</f>
        <v>0</v>
      </c>
      <c r="V19" s="10">
        <f>HLOOKUP('Display Sheet'!$D$6,'JL 50%_ROC'!$C$9:$BF$77,$A19,FALSE)</f>
        <v>0</v>
      </c>
      <c r="W19" s="10">
        <f>HLOOKUP('Display Sheet'!$D$6,'JL 100%_ROC'!$C$9:$BF$77,$A19,FALSE)</f>
        <v>0</v>
      </c>
      <c r="X19" s="31">
        <v>40</v>
      </c>
    </row>
    <row r="20" spans="1:24" ht="13.5" thickBot="1">
      <c r="A20">
        <v>13</v>
      </c>
      <c r="B20" s="31">
        <v>29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f>HLOOKUP('Display Sheet'!$D$6,'JL 50%'!$C$9:$BF$77,$A20,FALSE)</f>
        <v>0</v>
      </c>
      <c r="M20" s="10">
        <f>HLOOKUP('Display Sheet'!$D$6,'JL 100%'!$C$9:$BF$77,$A20,FALSE)</f>
        <v>0</v>
      </c>
      <c r="N20" s="10">
        <f>HLOOKUP('Display Sheet'!$D$6,'JL15_50%'!$C$9:$BF$77,$A20,FALSE)</f>
        <v>0</v>
      </c>
      <c r="O20" s="10">
        <f>HLOOKUP('Display Sheet'!$D$6,'JL15_100%'!$C$9:$BF$77,$A20,FALSE)</f>
        <v>0</v>
      </c>
      <c r="P20" s="10">
        <f>HLOOKUP('Display Sheet'!$D$6,'JL50%_3%_SI'!$C$9:$BF$77,$A20,FALSE)</f>
        <v>0</v>
      </c>
      <c r="Q20" s="10">
        <f>HLOOKUP('Display Sheet'!$D$6,'JL100%_3%_SI'!$C$9:$BF$77,$A20,FALSE)</f>
        <v>0</v>
      </c>
      <c r="R20" s="10">
        <f>HLOOKUP('Display Sheet'!$D$6,'JL50%_5%_SI'!$C$9:$BF$77,$A20,FALSE)</f>
        <v>0</v>
      </c>
      <c r="S20" s="10">
        <f>HLOOKUP('Display Sheet'!$D$6,'JL100%_5%_SI'!$C$9:$BF$77,$A20,FALSE)</f>
        <v>0</v>
      </c>
      <c r="T20" s="10">
        <f>HLOOKUP('Display Sheet'!$D$6,'JL50%_10%_SI'!$C$9:$BF$77,$A20,FALSE)</f>
        <v>0</v>
      </c>
      <c r="U20" s="10">
        <f>HLOOKUP('Display Sheet'!$D$6,'JL100%_10%_SI'!$C$9:$BF$77,$A20,FALSE)</f>
        <v>0</v>
      </c>
      <c r="V20" s="10">
        <f>HLOOKUP('Display Sheet'!$D$6,'JL 50%_ROC'!$C$9:$BF$77,$A20,FALSE)</f>
        <v>0</v>
      </c>
      <c r="W20" s="10">
        <f>HLOOKUP('Display Sheet'!$D$6,'JL 100%_ROC'!$C$9:$BF$77,$A20,FALSE)</f>
        <v>0</v>
      </c>
      <c r="X20" s="17">
        <v>41</v>
      </c>
    </row>
    <row r="21" spans="1:24" ht="15" thickBot="1">
      <c r="A21">
        <v>14</v>
      </c>
      <c r="B21" s="16">
        <v>30</v>
      </c>
      <c r="C21" s="88">
        <v>48.599999999999994</v>
      </c>
      <c r="D21" s="88">
        <v>44.28</v>
      </c>
      <c r="E21" s="88">
        <v>48.12</v>
      </c>
      <c r="F21" s="88">
        <v>48.480000000000004</v>
      </c>
      <c r="G21" s="88">
        <v>48.480000000000004</v>
      </c>
      <c r="H21" s="88">
        <v>48.36</v>
      </c>
      <c r="I21" s="88">
        <v>32.28</v>
      </c>
      <c r="J21" s="88">
        <v>26.400000000000002</v>
      </c>
      <c r="K21" s="88">
        <v>18.12</v>
      </c>
      <c r="L21" s="10">
        <f>HLOOKUP('Display Sheet'!$D$6,'JL 50%'!$C$9:$BF$77,$A21,FALSE)</f>
        <v>59.04</v>
      </c>
      <c r="M21" s="10">
        <f>HLOOKUP('Display Sheet'!$D$6,'JL 100%'!$C$9:$BF$77,$A21,FALSE)</f>
        <v>48.599999999999994</v>
      </c>
      <c r="N21" s="10">
        <f>HLOOKUP('Display Sheet'!$D$6,'JL15_50%'!$C$9:$BF$77,$A21,FALSE)</f>
        <v>57.72</v>
      </c>
      <c r="O21" s="10">
        <f>HLOOKUP('Display Sheet'!$D$6,'JL15_100%'!$C$9:$BF$77,$A21,FALSE)</f>
        <v>48.599999999999994</v>
      </c>
      <c r="P21" s="10">
        <f>HLOOKUP('Display Sheet'!$D$6,'JL50%_3%_SI'!$C$9:$BF$77,$A21,FALSE)</f>
        <v>41.400000000000006</v>
      </c>
      <c r="Q21" s="10">
        <f>HLOOKUP('Display Sheet'!$D$6,'JL100%_3%_SI'!$C$9:$BF$77,$A21,FALSE)</f>
        <v>31.92</v>
      </c>
      <c r="R21" s="10">
        <f>HLOOKUP('Display Sheet'!$D$6,'JL50%_5%_SI'!$C$9:$BF$77,$A21,FALSE)</f>
        <v>34.44</v>
      </c>
      <c r="S21" s="10">
        <f>HLOOKUP('Display Sheet'!$D$6,'JL100%_5%_SI'!$C$9:$BF$77,$A21,FALSE)</f>
        <v>25.92</v>
      </c>
      <c r="T21" s="10">
        <f>HLOOKUP('Display Sheet'!$D$6,'JL50%_10%_SI'!$C$9:$BF$77,$A21,FALSE)</f>
        <v>24.36</v>
      </c>
      <c r="U21" s="10">
        <f>HLOOKUP('Display Sheet'!$D$6,'JL100%_10%_SI'!$C$9:$BF$77,$A21,FALSE)</f>
        <v>17.759999999999998</v>
      </c>
      <c r="V21" s="10">
        <f>HLOOKUP('Display Sheet'!$D$6,'JL 50%_ROC'!$C$9:$BF$77,$A21,FALSE)</f>
        <v>55.800000000000004</v>
      </c>
      <c r="W21" s="10">
        <f>HLOOKUP('Display Sheet'!$D$6,'JL 100%_ROC'!$C$9:$BF$77,$A21,FALSE)</f>
        <v>46.56</v>
      </c>
      <c r="X21" s="17">
        <v>42</v>
      </c>
    </row>
    <row r="22" spans="1:24" ht="15" thickBot="1">
      <c r="A22">
        <v>15</v>
      </c>
      <c r="B22" s="31">
        <v>31</v>
      </c>
      <c r="C22" s="88">
        <v>49.08</v>
      </c>
      <c r="D22" s="88">
        <v>44.64</v>
      </c>
      <c r="E22" s="88">
        <v>48.599999999999994</v>
      </c>
      <c r="F22" s="88">
        <v>48.96</v>
      </c>
      <c r="G22" s="88">
        <v>48.96</v>
      </c>
      <c r="H22" s="88">
        <v>48.84</v>
      </c>
      <c r="I22" s="88">
        <v>32.76</v>
      </c>
      <c r="J22" s="88">
        <v>26.880000000000003</v>
      </c>
      <c r="K22" s="88">
        <v>18.48</v>
      </c>
      <c r="L22" s="10">
        <f>HLOOKUP('Display Sheet'!$D$6,'JL 50%'!$C$9:$BF$77,$A22,FALSE)</f>
        <v>59.400000000000006</v>
      </c>
      <c r="M22" s="10">
        <f>HLOOKUP('Display Sheet'!$D$6,'JL 100%'!$C$9:$BF$77,$A22,FALSE)</f>
        <v>48.96</v>
      </c>
      <c r="N22" s="10">
        <f>HLOOKUP('Display Sheet'!$D$6,'JL15_50%'!$C$9:$BF$77,$A22,FALSE)</f>
        <v>57.96</v>
      </c>
      <c r="O22" s="10">
        <f>HLOOKUP('Display Sheet'!$D$6,'JL15_100%'!$C$9:$BF$77,$A22,FALSE)</f>
        <v>48.96</v>
      </c>
      <c r="P22" s="10">
        <f>HLOOKUP('Display Sheet'!$D$6,'JL50%_3%_SI'!$C$9:$BF$77,$A22,FALSE)</f>
        <v>41.64</v>
      </c>
      <c r="Q22" s="10">
        <f>HLOOKUP('Display Sheet'!$D$6,'JL100%_3%_SI'!$C$9:$BF$77,$A22,FALSE)</f>
        <v>32.28</v>
      </c>
      <c r="R22" s="10">
        <f>HLOOKUP('Display Sheet'!$D$6,'JL50%_5%_SI'!$C$9:$BF$77,$A22,FALSE)</f>
        <v>34.799999999999997</v>
      </c>
      <c r="S22" s="10">
        <f>HLOOKUP('Display Sheet'!$D$6,'JL100%_5%_SI'!$C$9:$BF$77,$A22,FALSE)</f>
        <v>26.28</v>
      </c>
      <c r="T22" s="10">
        <f>HLOOKUP('Display Sheet'!$D$6,'JL50%_10%_SI'!$C$9:$BF$77,$A22,FALSE)</f>
        <v>24.599999999999998</v>
      </c>
      <c r="U22" s="10">
        <f>HLOOKUP('Display Sheet'!$D$6,'JL100%_10%_SI'!$C$9:$BF$77,$A22,FALSE)</f>
        <v>18</v>
      </c>
      <c r="V22" s="10">
        <f>HLOOKUP('Display Sheet'!$D$6,'JL 50%_ROC'!$C$9:$BF$77,$A22,FALSE)</f>
        <v>55.56</v>
      </c>
      <c r="W22" s="10">
        <f>HLOOKUP('Display Sheet'!$D$6,'JL 100%_ROC'!$C$9:$BF$77,$A22,FALSE)</f>
        <v>46.44</v>
      </c>
      <c r="X22" s="17">
        <v>43</v>
      </c>
    </row>
    <row r="23" spans="1:24" ht="15" thickBot="1">
      <c r="A23">
        <v>16</v>
      </c>
      <c r="B23" s="31">
        <v>32</v>
      </c>
      <c r="C23" s="88">
        <v>49.56</v>
      </c>
      <c r="D23" s="88">
        <v>44.88</v>
      </c>
      <c r="E23" s="88">
        <v>49.08</v>
      </c>
      <c r="F23" s="88">
        <v>49.56</v>
      </c>
      <c r="G23" s="88">
        <v>49.44</v>
      </c>
      <c r="H23" s="88">
        <v>49.320000000000007</v>
      </c>
      <c r="I23" s="88">
        <v>33.24</v>
      </c>
      <c r="J23" s="88">
        <v>27.36</v>
      </c>
      <c r="K23" s="88">
        <v>18.84</v>
      </c>
      <c r="L23" s="10">
        <f>HLOOKUP('Display Sheet'!$D$6,'JL 50%'!$C$9:$BF$77,$A23,FALSE)</f>
        <v>59.64</v>
      </c>
      <c r="M23" s="10">
        <f>HLOOKUP('Display Sheet'!$D$6,'JL 100%'!$C$9:$BF$77,$A23,FALSE)</f>
        <v>49.320000000000007</v>
      </c>
      <c r="N23" s="10">
        <f>HLOOKUP('Display Sheet'!$D$6,'JL15_50%'!$C$9:$BF$77,$A23,FALSE)</f>
        <v>58.199999999999996</v>
      </c>
      <c r="O23" s="10">
        <f>HLOOKUP('Display Sheet'!$D$6,'JL15_100%'!$C$9:$BF$77,$A23,FALSE)</f>
        <v>49.320000000000007</v>
      </c>
      <c r="P23" s="10">
        <f>HLOOKUP('Display Sheet'!$D$6,'JL50%_3%_SI'!$C$9:$BF$77,$A23,FALSE)</f>
        <v>42</v>
      </c>
      <c r="Q23" s="10">
        <f>HLOOKUP('Display Sheet'!$D$6,'JL100%_3%_SI'!$C$9:$BF$77,$A23,FALSE)</f>
        <v>32.64</v>
      </c>
      <c r="R23" s="10">
        <f>HLOOKUP('Display Sheet'!$D$6,'JL50%_5%_SI'!$C$9:$BF$77,$A23,FALSE)</f>
        <v>35.04</v>
      </c>
      <c r="S23" s="10">
        <f>HLOOKUP('Display Sheet'!$D$6,'JL100%_5%_SI'!$C$9:$BF$77,$A23,FALSE)</f>
        <v>26.64</v>
      </c>
      <c r="T23" s="10">
        <f>HLOOKUP('Display Sheet'!$D$6,'JL50%_10%_SI'!$C$9:$BF$77,$A23,FALSE)</f>
        <v>24.839999999999996</v>
      </c>
      <c r="U23" s="10">
        <f>HLOOKUP('Display Sheet'!$D$6,'JL100%_10%_SI'!$C$9:$BF$77,$A23,FALSE)</f>
        <v>18.240000000000002</v>
      </c>
      <c r="V23" s="10">
        <f>HLOOKUP('Display Sheet'!$D$6,'JL 50%_ROC'!$C$9:$BF$77,$A23,FALSE)</f>
        <v>55.44</v>
      </c>
      <c r="W23" s="10">
        <f>HLOOKUP('Display Sheet'!$D$6,'JL 100%_ROC'!$C$9:$BF$77,$A23,FALSE)</f>
        <v>46.56</v>
      </c>
      <c r="X23" s="17">
        <v>44</v>
      </c>
    </row>
    <row r="24" spans="1:24" ht="15" thickBot="1">
      <c r="A24">
        <v>17</v>
      </c>
      <c r="B24" s="16">
        <v>33</v>
      </c>
      <c r="C24" s="88">
        <v>50.04</v>
      </c>
      <c r="D24" s="88">
        <v>45.24</v>
      </c>
      <c r="E24" s="88">
        <v>49.56</v>
      </c>
      <c r="F24" s="88">
        <v>50.04</v>
      </c>
      <c r="G24" s="88">
        <v>49.92</v>
      </c>
      <c r="H24" s="88">
        <v>49.800000000000004</v>
      </c>
      <c r="I24" s="88">
        <v>33.839999999999996</v>
      </c>
      <c r="J24" s="88">
        <v>27.839999999999996</v>
      </c>
      <c r="K24" s="88">
        <v>19.32</v>
      </c>
      <c r="L24" s="10">
        <f>HLOOKUP('Display Sheet'!$D$6,'JL 50%'!$C$9:$BF$77,$A24,FALSE)</f>
        <v>59.88</v>
      </c>
      <c r="M24" s="10">
        <f>HLOOKUP('Display Sheet'!$D$6,'JL 100%'!$C$9:$BF$77,$A24,FALSE)</f>
        <v>49.679999999999993</v>
      </c>
      <c r="N24" s="10">
        <f>HLOOKUP('Display Sheet'!$D$6,'JL15_50%'!$C$9:$BF$77,$A24,FALSE)</f>
        <v>58.56</v>
      </c>
      <c r="O24" s="10">
        <f>HLOOKUP('Display Sheet'!$D$6,'JL15_100%'!$C$9:$BF$77,$A24,FALSE)</f>
        <v>49.679999999999993</v>
      </c>
      <c r="P24" s="10">
        <f>HLOOKUP('Display Sheet'!$D$6,'JL50%_3%_SI'!$C$9:$BF$77,$A24,FALSE)</f>
        <v>42.36</v>
      </c>
      <c r="Q24" s="10">
        <f>HLOOKUP('Display Sheet'!$D$6,'JL100%_3%_SI'!$C$9:$BF$77,$A24,FALSE)</f>
        <v>33.119999999999997</v>
      </c>
      <c r="R24" s="10">
        <f>HLOOKUP('Display Sheet'!$D$6,'JL50%_5%_SI'!$C$9:$BF$77,$A24,FALSE)</f>
        <v>35.400000000000006</v>
      </c>
      <c r="S24" s="10">
        <f>HLOOKUP('Display Sheet'!$D$6,'JL100%_5%_SI'!$C$9:$BF$77,$A24,FALSE)</f>
        <v>27</v>
      </c>
      <c r="T24" s="10">
        <f>HLOOKUP('Display Sheet'!$D$6,'JL50%_10%_SI'!$C$9:$BF$77,$A24,FALSE)</f>
        <v>25.08</v>
      </c>
      <c r="U24" s="10">
        <f>HLOOKUP('Display Sheet'!$D$6,'JL100%_10%_SI'!$C$9:$BF$77,$A24,FALSE)</f>
        <v>18.600000000000001</v>
      </c>
      <c r="V24" s="10">
        <f>HLOOKUP('Display Sheet'!$D$6,'JL 50%_ROC'!$C$9:$BF$77,$A24,FALSE)</f>
        <v>55.320000000000007</v>
      </c>
      <c r="W24" s="10">
        <f>HLOOKUP('Display Sheet'!$D$6,'JL 100%_ROC'!$C$9:$BF$77,$A24,FALSE)</f>
        <v>46.56</v>
      </c>
      <c r="X24" s="17">
        <v>45</v>
      </c>
    </row>
    <row r="25" spans="1:24" ht="15" thickBot="1">
      <c r="A25">
        <v>18</v>
      </c>
      <c r="B25" s="31">
        <v>34</v>
      </c>
      <c r="C25" s="88">
        <v>50.519999999999996</v>
      </c>
      <c r="D25" s="88">
        <v>45.480000000000004</v>
      </c>
      <c r="E25" s="88">
        <v>50.04</v>
      </c>
      <c r="F25" s="88">
        <v>50.519999999999996</v>
      </c>
      <c r="G25" s="88">
        <v>50.400000000000006</v>
      </c>
      <c r="H25" s="88">
        <v>50.28</v>
      </c>
      <c r="I25" s="88">
        <v>34.44</v>
      </c>
      <c r="J25" s="88">
        <v>28.32</v>
      </c>
      <c r="K25" s="88">
        <v>19.68</v>
      </c>
      <c r="L25" s="10">
        <f>HLOOKUP('Display Sheet'!$D$6,'JL 50%'!$C$9:$BF$77,$A25,FALSE)</f>
        <v>60.239999999999995</v>
      </c>
      <c r="M25" s="10">
        <f>HLOOKUP('Display Sheet'!$D$6,'JL 100%'!$C$9:$BF$77,$A25,FALSE)</f>
        <v>50.16</v>
      </c>
      <c r="N25" s="10">
        <f>HLOOKUP('Display Sheet'!$D$6,'JL15_50%'!$C$9:$BF$77,$A25,FALSE)</f>
        <v>58.800000000000004</v>
      </c>
      <c r="O25" s="10">
        <f>HLOOKUP('Display Sheet'!$D$6,'JL15_100%'!$C$9:$BF$77,$A25,FALSE)</f>
        <v>50.16</v>
      </c>
      <c r="P25" s="10">
        <f>HLOOKUP('Display Sheet'!$D$6,'JL50%_3%_SI'!$C$9:$BF$77,$A25,FALSE)</f>
        <v>42.599999999999994</v>
      </c>
      <c r="Q25" s="10">
        <f>HLOOKUP('Display Sheet'!$D$6,'JL100%_3%_SI'!$C$9:$BF$77,$A25,FALSE)</f>
        <v>33.480000000000004</v>
      </c>
      <c r="R25" s="10">
        <f>HLOOKUP('Display Sheet'!$D$6,'JL50%_5%_SI'!$C$9:$BF$77,$A25,FALSE)</f>
        <v>35.76</v>
      </c>
      <c r="S25" s="10">
        <f>HLOOKUP('Display Sheet'!$D$6,'JL100%_5%_SI'!$C$9:$BF$77,$A25,FALSE)</f>
        <v>27.48</v>
      </c>
      <c r="T25" s="10">
        <f>HLOOKUP('Display Sheet'!$D$6,'JL50%_10%_SI'!$C$9:$BF$77,$A25,FALSE)</f>
        <v>25.44</v>
      </c>
      <c r="U25" s="10">
        <f>HLOOKUP('Display Sheet'!$D$6,'JL100%_10%_SI'!$C$9:$BF$77,$A25,FALSE)</f>
        <v>18.96</v>
      </c>
      <c r="V25" s="10">
        <f>HLOOKUP('Display Sheet'!$D$6,'JL 50%_ROC'!$C$9:$BF$77,$A25,FALSE)</f>
        <v>55.199999999999996</v>
      </c>
      <c r="W25" s="10">
        <f>HLOOKUP('Display Sheet'!$D$6,'JL 100%_ROC'!$C$9:$BF$77,$A25,FALSE)</f>
        <v>46.56</v>
      </c>
      <c r="X25" s="17">
        <v>46</v>
      </c>
    </row>
    <row r="26" spans="1:24" ht="15" thickBot="1">
      <c r="A26">
        <v>19</v>
      </c>
      <c r="B26" s="31">
        <v>35</v>
      </c>
      <c r="C26" s="88">
        <v>51.12</v>
      </c>
      <c r="D26" s="88">
        <v>45.72</v>
      </c>
      <c r="E26" s="88">
        <v>50.519999999999996</v>
      </c>
      <c r="F26" s="88">
        <v>51.12</v>
      </c>
      <c r="G26" s="88">
        <v>51</v>
      </c>
      <c r="H26" s="88">
        <v>50.88</v>
      </c>
      <c r="I26" s="88">
        <v>34.92</v>
      </c>
      <c r="J26" s="88">
        <v>28.92</v>
      </c>
      <c r="K26" s="88">
        <v>20.16</v>
      </c>
      <c r="L26" s="10">
        <f>HLOOKUP('Display Sheet'!$D$6,'JL 50%'!$C$9:$BF$77,$A26,FALSE)</f>
        <v>60.480000000000004</v>
      </c>
      <c r="M26" s="10">
        <f>HLOOKUP('Display Sheet'!$D$6,'JL 100%'!$C$9:$BF$77,$A26,FALSE)</f>
        <v>50.519999999999996</v>
      </c>
      <c r="N26" s="10">
        <f>HLOOKUP('Display Sheet'!$D$6,'JL15_50%'!$C$9:$BF$77,$A26,FALSE)</f>
        <v>59.04</v>
      </c>
      <c r="O26" s="10">
        <f>HLOOKUP('Display Sheet'!$D$6,'JL15_100%'!$C$9:$BF$77,$A26,FALSE)</f>
        <v>50.519999999999996</v>
      </c>
      <c r="P26" s="10">
        <f>HLOOKUP('Display Sheet'!$D$6,'JL50%_3%_SI'!$C$9:$BF$77,$A26,FALSE)</f>
        <v>43.08</v>
      </c>
      <c r="Q26" s="10">
        <f>HLOOKUP('Display Sheet'!$D$6,'JL100%_3%_SI'!$C$9:$BF$77,$A26,FALSE)</f>
        <v>33.96</v>
      </c>
      <c r="R26" s="10">
        <f>HLOOKUP('Display Sheet'!$D$6,'JL50%_5%_SI'!$C$9:$BF$77,$A26,FALSE)</f>
        <v>36.119999999999997</v>
      </c>
      <c r="S26" s="10">
        <f>HLOOKUP('Display Sheet'!$D$6,'JL100%_5%_SI'!$C$9:$BF$77,$A26,FALSE)</f>
        <v>27.839999999999996</v>
      </c>
      <c r="T26" s="10">
        <f>HLOOKUP('Display Sheet'!$D$6,'JL50%_10%_SI'!$C$9:$BF$77,$A26,FALSE)</f>
        <v>25.68</v>
      </c>
      <c r="U26" s="10">
        <f>HLOOKUP('Display Sheet'!$D$6,'JL100%_10%_SI'!$C$9:$BF$77,$A26,FALSE)</f>
        <v>19.200000000000003</v>
      </c>
      <c r="V26" s="10">
        <f>HLOOKUP('Display Sheet'!$D$6,'JL 50%_ROC'!$C$9:$BF$77,$A26,FALSE)</f>
        <v>55.199999999999996</v>
      </c>
      <c r="W26" s="10">
        <f>HLOOKUP('Display Sheet'!$D$6,'JL 100%_ROC'!$C$9:$BF$77,$A26,FALSE)</f>
        <v>46.68</v>
      </c>
      <c r="X26" s="17">
        <v>47</v>
      </c>
    </row>
    <row r="27" spans="1:24" ht="15" thickBot="1">
      <c r="A27">
        <v>20</v>
      </c>
      <c r="B27" s="16">
        <v>36</v>
      </c>
      <c r="C27" s="88">
        <v>51.72</v>
      </c>
      <c r="D27" s="88">
        <v>46.08</v>
      </c>
      <c r="E27" s="88">
        <v>51.12</v>
      </c>
      <c r="F27" s="88">
        <v>51.599999999999994</v>
      </c>
      <c r="G27" s="88">
        <v>51.599999999999994</v>
      </c>
      <c r="H27" s="88">
        <v>51.36</v>
      </c>
      <c r="I27" s="88">
        <v>35.519999999999996</v>
      </c>
      <c r="J27" s="88">
        <v>29.400000000000002</v>
      </c>
      <c r="K27" s="88">
        <v>20.64</v>
      </c>
      <c r="L27" s="10">
        <f>HLOOKUP('Display Sheet'!$D$6,'JL 50%'!$C$9:$BF$77,$A27,FALSE)</f>
        <v>60.84</v>
      </c>
      <c r="M27" s="10">
        <f>HLOOKUP('Display Sheet'!$D$6,'JL 100%'!$C$9:$BF$77,$A27,FALSE)</f>
        <v>51</v>
      </c>
      <c r="N27" s="10">
        <f>HLOOKUP('Display Sheet'!$D$6,'JL15_50%'!$C$9:$BF$77,$A27,FALSE)</f>
        <v>59.400000000000006</v>
      </c>
      <c r="O27" s="10">
        <f>HLOOKUP('Display Sheet'!$D$6,'JL15_100%'!$C$9:$BF$77,$A27,FALSE)</f>
        <v>51</v>
      </c>
      <c r="P27" s="10">
        <f>HLOOKUP('Display Sheet'!$D$6,'JL50%_3%_SI'!$C$9:$BF$77,$A27,FALSE)</f>
        <v>43.44</v>
      </c>
      <c r="Q27" s="10">
        <f>HLOOKUP('Display Sheet'!$D$6,'JL100%_3%_SI'!$C$9:$BF$77,$A27,FALSE)</f>
        <v>34.44</v>
      </c>
      <c r="R27" s="10">
        <f>HLOOKUP('Display Sheet'!$D$6,'JL50%_5%_SI'!$C$9:$BF$77,$A27,FALSE)</f>
        <v>36.480000000000004</v>
      </c>
      <c r="S27" s="10">
        <f>HLOOKUP('Display Sheet'!$D$6,'JL100%_5%_SI'!$C$9:$BF$77,$A27,FALSE)</f>
        <v>28.32</v>
      </c>
      <c r="T27" s="10">
        <f>HLOOKUP('Display Sheet'!$D$6,'JL50%_10%_SI'!$C$9:$BF$77,$A27,FALSE)</f>
        <v>26.04</v>
      </c>
      <c r="U27" s="10">
        <f>HLOOKUP('Display Sheet'!$D$6,'JL100%_10%_SI'!$C$9:$BF$77,$A27,FALSE)</f>
        <v>19.559999999999999</v>
      </c>
      <c r="V27" s="10">
        <f>HLOOKUP('Display Sheet'!$D$6,'JL 50%_ROC'!$C$9:$BF$77,$A27,FALSE)</f>
        <v>55.199999999999996</v>
      </c>
      <c r="W27" s="10">
        <f>HLOOKUP('Display Sheet'!$D$6,'JL 100%_ROC'!$C$9:$BF$77,$A27,FALSE)</f>
        <v>46.8</v>
      </c>
      <c r="X27" s="17">
        <v>48</v>
      </c>
    </row>
    <row r="28" spans="1:24" ht="15" thickBot="1">
      <c r="A28">
        <v>21</v>
      </c>
      <c r="B28" s="31">
        <v>37</v>
      </c>
      <c r="C28" s="88">
        <v>52.199999999999996</v>
      </c>
      <c r="D28" s="88">
        <v>46.32</v>
      </c>
      <c r="E28" s="88">
        <v>51.599999999999994</v>
      </c>
      <c r="F28" s="88">
        <v>52.199999999999996</v>
      </c>
      <c r="G28" s="88">
        <v>52.08</v>
      </c>
      <c r="H28" s="88">
        <v>51.96</v>
      </c>
      <c r="I28" s="88">
        <v>36.24</v>
      </c>
      <c r="J28" s="88">
        <v>30</v>
      </c>
      <c r="K28" s="88">
        <v>21.12</v>
      </c>
      <c r="L28" s="10">
        <f>HLOOKUP('Display Sheet'!$D$6,'JL 50%'!$C$9:$BF$77,$A28,FALSE)</f>
        <v>61.199999999999996</v>
      </c>
      <c r="M28" s="10">
        <f>HLOOKUP('Display Sheet'!$D$6,'JL 100%'!$C$9:$BF$77,$A28,FALSE)</f>
        <v>51.480000000000004</v>
      </c>
      <c r="N28" s="10">
        <f>HLOOKUP('Display Sheet'!$D$6,'JL15_50%'!$C$9:$BF$77,$A28,FALSE)</f>
        <v>59.64</v>
      </c>
      <c r="O28" s="10">
        <f>HLOOKUP('Display Sheet'!$D$6,'JL15_100%'!$C$9:$BF$77,$A28,FALSE)</f>
        <v>51.480000000000004</v>
      </c>
      <c r="P28" s="10">
        <f>HLOOKUP('Display Sheet'!$D$6,'JL50%_3%_SI'!$C$9:$BF$77,$A28,FALSE)</f>
        <v>43.8</v>
      </c>
      <c r="Q28" s="10">
        <f>HLOOKUP('Display Sheet'!$D$6,'JL100%_3%_SI'!$C$9:$BF$77,$A28,FALSE)</f>
        <v>34.92</v>
      </c>
      <c r="R28" s="10">
        <f>HLOOKUP('Display Sheet'!$D$6,'JL50%_5%_SI'!$C$9:$BF$77,$A28,FALSE)</f>
        <v>36.839999999999996</v>
      </c>
      <c r="S28" s="10">
        <f>HLOOKUP('Display Sheet'!$D$6,'JL100%_5%_SI'!$C$9:$BF$77,$A28,FALSE)</f>
        <v>28.799999999999997</v>
      </c>
      <c r="T28" s="10">
        <f>HLOOKUP('Display Sheet'!$D$6,'JL50%_10%_SI'!$C$9:$BF$77,$A28,FALSE)</f>
        <v>26.28</v>
      </c>
      <c r="U28" s="10">
        <f>HLOOKUP('Display Sheet'!$D$6,'JL100%_10%_SI'!$C$9:$BF$77,$A28,FALSE)</f>
        <v>19.919999999999998</v>
      </c>
      <c r="V28" s="10">
        <f>HLOOKUP('Display Sheet'!$D$6,'JL 50%_ROC'!$C$9:$BF$77,$A28,FALSE)</f>
        <v>55.08</v>
      </c>
      <c r="W28" s="10">
        <f>HLOOKUP('Display Sheet'!$D$6,'JL 100%_ROC'!$C$9:$BF$77,$A28,FALSE)</f>
        <v>46.92</v>
      </c>
      <c r="X28" s="17">
        <v>49</v>
      </c>
    </row>
    <row r="29" spans="1:24" ht="15" thickBot="1">
      <c r="A29">
        <v>22</v>
      </c>
      <c r="B29" s="31">
        <v>38</v>
      </c>
      <c r="C29" s="88">
        <v>52.92</v>
      </c>
      <c r="D29" s="88">
        <v>46.68</v>
      </c>
      <c r="E29" s="88">
        <v>52.199999999999996</v>
      </c>
      <c r="F29" s="88">
        <v>52.800000000000004</v>
      </c>
      <c r="G29" s="88">
        <v>52.679999999999993</v>
      </c>
      <c r="H29" s="88">
        <v>52.56</v>
      </c>
      <c r="I29" s="88">
        <v>36.839999999999996</v>
      </c>
      <c r="J29" s="88">
        <v>30.599999999999998</v>
      </c>
      <c r="K29" s="88">
        <v>21.6</v>
      </c>
      <c r="L29" s="10">
        <f>HLOOKUP('Display Sheet'!$D$6,'JL 50%'!$C$9:$BF$77,$A29,FALSE)</f>
        <v>61.56</v>
      </c>
      <c r="M29" s="10">
        <f>HLOOKUP('Display Sheet'!$D$6,'JL 100%'!$C$9:$BF$77,$A29,FALSE)</f>
        <v>51.96</v>
      </c>
      <c r="N29" s="10">
        <f>HLOOKUP('Display Sheet'!$D$6,'JL15_50%'!$C$9:$BF$77,$A29,FALSE)</f>
        <v>60</v>
      </c>
      <c r="O29" s="10">
        <f>HLOOKUP('Display Sheet'!$D$6,'JL15_100%'!$C$9:$BF$77,$A29,FALSE)</f>
        <v>51.96</v>
      </c>
      <c r="P29" s="10">
        <f>HLOOKUP('Display Sheet'!$D$6,'JL50%_3%_SI'!$C$9:$BF$77,$A29,FALSE)</f>
        <v>44.160000000000004</v>
      </c>
      <c r="Q29" s="10">
        <f>HLOOKUP('Display Sheet'!$D$6,'JL100%_3%_SI'!$C$9:$BF$77,$A29,FALSE)</f>
        <v>35.400000000000006</v>
      </c>
      <c r="R29" s="10">
        <f>HLOOKUP('Display Sheet'!$D$6,'JL50%_5%_SI'!$C$9:$BF$77,$A29,FALSE)</f>
        <v>37.200000000000003</v>
      </c>
      <c r="S29" s="10">
        <f>HLOOKUP('Display Sheet'!$D$6,'JL100%_5%_SI'!$C$9:$BF$77,$A29,FALSE)</f>
        <v>29.28</v>
      </c>
      <c r="T29" s="10">
        <f>HLOOKUP('Display Sheet'!$D$6,'JL50%_10%_SI'!$C$9:$BF$77,$A29,FALSE)</f>
        <v>26.64</v>
      </c>
      <c r="U29" s="10">
        <f>HLOOKUP('Display Sheet'!$D$6,'JL100%_10%_SI'!$C$9:$BF$77,$A29,FALSE)</f>
        <v>20.399999999999999</v>
      </c>
      <c r="V29" s="10">
        <f>HLOOKUP('Display Sheet'!$D$6,'JL 50%_ROC'!$C$9:$BF$77,$A29,FALSE)</f>
        <v>55.08</v>
      </c>
      <c r="W29" s="10">
        <f>HLOOKUP('Display Sheet'!$D$6,'JL 100%_ROC'!$C$9:$BF$77,$A29,FALSE)</f>
        <v>47.160000000000004</v>
      </c>
      <c r="X29" s="17">
        <v>50</v>
      </c>
    </row>
    <row r="30" spans="1:24" ht="15" thickBot="1">
      <c r="A30">
        <v>23</v>
      </c>
      <c r="B30" s="16">
        <v>39</v>
      </c>
      <c r="C30" s="88">
        <v>53.519999999999996</v>
      </c>
      <c r="D30" s="88">
        <v>47.04</v>
      </c>
      <c r="E30" s="88">
        <v>52.800000000000004</v>
      </c>
      <c r="F30" s="88">
        <v>53.400000000000006</v>
      </c>
      <c r="G30" s="88">
        <v>53.28</v>
      </c>
      <c r="H30" s="88">
        <v>53.16</v>
      </c>
      <c r="I30" s="88">
        <v>37.44</v>
      </c>
      <c r="J30" s="88">
        <v>31.200000000000003</v>
      </c>
      <c r="K30" s="88">
        <v>22.080000000000002</v>
      </c>
      <c r="L30" s="10">
        <f>HLOOKUP('Display Sheet'!$D$6,'JL 50%'!$C$9:$BF$77,$A30,FALSE)</f>
        <v>61.800000000000004</v>
      </c>
      <c r="M30" s="10">
        <f>HLOOKUP('Display Sheet'!$D$6,'JL 100%'!$C$9:$BF$77,$A30,FALSE)</f>
        <v>52.44</v>
      </c>
      <c r="N30" s="10">
        <f>HLOOKUP('Display Sheet'!$D$6,'JL15_50%'!$C$9:$BF$77,$A30,FALSE)</f>
        <v>60.36</v>
      </c>
      <c r="O30" s="10">
        <f>HLOOKUP('Display Sheet'!$D$6,'JL15_100%'!$C$9:$BF$77,$A30,FALSE)</f>
        <v>52.44</v>
      </c>
      <c r="P30" s="10">
        <f>HLOOKUP('Display Sheet'!$D$6,'JL50%_3%_SI'!$C$9:$BF$77,$A30,FALSE)</f>
        <v>44.64</v>
      </c>
      <c r="Q30" s="10">
        <f>HLOOKUP('Display Sheet'!$D$6,'JL100%_3%_SI'!$C$9:$BF$77,$A30,FALSE)</f>
        <v>36</v>
      </c>
      <c r="R30" s="10">
        <f>HLOOKUP('Display Sheet'!$D$6,'JL50%_5%_SI'!$C$9:$BF$77,$A30,FALSE)</f>
        <v>37.56</v>
      </c>
      <c r="S30" s="10">
        <f>HLOOKUP('Display Sheet'!$D$6,'JL100%_5%_SI'!$C$9:$BF$77,$A30,FALSE)</f>
        <v>29.759999999999998</v>
      </c>
      <c r="T30" s="10">
        <f>HLOOKUP('Display Sheet'!$D$6,'JL50%_10%_SI'!$C$9:$BF$77,$A30,FALSE)</f>
        <v>27</v>
      </c>
      <c r="U30" s="10">
        <f>HLOOKUP('Display Sheet'!$D$6,'JL100%_10%_SI'!$C$9:$BF$77,$A30,FALSE)</f>
        <v>20.759999999999998</v>
      </c>
      <c r="V30" s="10">
        <f>HLOOKUP('Display Sheet'!$D$6,'JL 50%_ROC'!$C$9:$BF$77,$A30,FALSE)</f>
        <v>55.199999999999996</v>
      </c>
      <c r="W30" s="10">
        <f>HLOOKUP('Display Sheet'!$D$6,'JL 100%_ROC'!$C$9:$BF$77,$A30,FALSE)</f>
        <v>47.28</v>
      </c>
      <c r="X30" s="17">
        <v>51</v>
      </c>
    </row>
    <row r="31" spans="1:24" ht="15" thickBot="1">
      <c r="A31">
        <v>24</v>
      </c>
      <c r="B31" s="31">
        <v>40</v>
      </c>
      <c r="C31" s="88">
        <v>54.12</v>
      </c>
      <c r="D31" s="88">
        <v>47.28</v>
      </c>
      <c r="E31" s="88">
        <v>53.400000000000006</v>
      </c>
      <c r="F31" s="88">
        <v>54.12</v>
      </c>
      <c r="G31" s="88">
        <v>54</v>
      </c>
      <c r="H31" s="88">
        <v>53.760000000000005</v>
      </c>
      <c r="I31" s="88">
        <v>38.160000000000004</v>
      </c>
      <c r="J31" s="88">
        <v>31.92</v>
      </c>
      <c r="K31" s="88">
        <v>22.56</v>
      </c>
      <c r="L31" s="10">
        <f>HLOOKUP('Display Sheet'!$D$6,'JL 50%'!$C$9:$BF$77,$A31,FALSE)</f>
        <v>62.16</v>
      </c>
      <c r="M31" s="10">
        <f>HLOOKUP('Display Sheet'!$D$6,'JL 100%'!$C$9:$BF$77,$A31,FALSE)</f>
        <v>53.04</v>
      </c>
      <c r="N31" s="10">
        <f>HLOOKUP('Display Sheet'!$D$6,'JL15_50%'!$C$9:$BF$77,$A31,FALSE)</f>
        <v>60.72</v>
      </c>
      <c r="O31" s="10">
        <f>HLOOKUP('Display Sheet'!$D$6,'JL15_100%'!$C$9:$BF$77,$A31,FALSE)</f>
        <v>52.92</v>
      </c>
      <c r="P31" s="10">
        <f>HLOOKUP('Display Sheet'!$D$6,'JL50%_3%_SI'!$C$9:$BF$77,$A31,FALSE)</f>
        <v>45</v>
      </c>
      <c r="Q31" s="10">
        <f>HLOOKUP('Display Sheet'!$D$6,'JL100%_3%_SI'!$C$9:$BF$77,$A31,FALSE)</f>
        <v>36.480000000000004</v>
      </c>
      <c r="R31" s="10">
        <f>HLOOKUP('Display Sheet'!$D$6,'JL50%_5%_SI'!$C$9:$BF$77,$A31,FALSE)</f>
        <v>38.04</v>
      </c>
      <c r="S31" s="10">
        <f>HLOOKUP('Display Sheet'!$D$6,'JL100%_5%_SI'!$C$9:$BF$77,$A31,FALSE)</f>
        <v>30.240000000000002</v>
      </c>
      <c r="T31" s="10">
        <f>HLOOKUP('Display Sheet'!$D$6,'JL50%_10%_SI'!$C$9:$BF$77,$A31,FALSE)</f>
        <v>27.36</v>
      </c>
      <c r="U31" s="10">
        <f>HLOOKUP('Display Sheet'!$D$6,'JL100%_10%_SI'!$C$9:$BF$77,$A31,FALSE)</f>
        <v>21.240000000000002</v>
      </c>
      <c r="V31" s="10">
        <f>HLOOKUP('Display Sheet'!$D$6,'JL 50%_ROC'!$C$9:$BF$77,$A31,FALSE)</f>
        <v>55.199999999999996</v>
      </c>
      <c r="W31" s="10">
        <f>HLOOKUP('Display Sheet'!$D$6,'JL 100%_ROC'!$C$9:$BF$77,$A31,FALSE)</f>
        <v>47.519999999999996</v>
      </c>
      <c r="X31" s="17">
        <v>52</v>
      </c>
    </row>
    <row r="32" spans="1:24" ht="15" thickBot="1">
      <c r="A32">
        <v>25</v>
      </c>
      <c r="B32" s="31">
        <v>41</v>
      </c>
      <c r="C32" s="88">
        <v>54.84</v>
      </c>
      <c r="D32" s="88">
        <v>47.64</v>
      </c>
      <c r="E32" s="88">
        <v>54</v>
      </c>
      <c r="F32" s="88">
        <v>54.84</v>
      </c>
      <c r="G32" s="88">
        <v>54.599999999999994</v>
      </c>
      <c r="H32" s="88">
        <v>54.36</v>
      </c>
      <c r="I32" s="88">
        <v>38.880000000000003</v>
      </c>
      <c r="J32" s="88">
        <v>32.64</v>
      </c>
      <c r="K32" s="88">
        <v>23.16</v>
      </c>
      <c r="L32" s="10">
        <f>HLOOKUP('Display Sheet'!$D$6,'JL 50%'!$C$9:$BF$77,$A32,FALSE)</f>
        <v>62.519999999999996</v>
      </c>
      <c r="M32" s="10">
        <f>HLOOKUP('Display Sheet'!$D$6,'JL 100%'!$C$9:$BF$77,$A32,FALSE)</f>
        <v>53.519999999999996</v>
      </c>
      <c r="N32" s="10">
        <f>HLOOKUP('Display Sheet'!$D$6,'JL15_50%'!$C$9:$BF$77,$A32,FALSE)</f>
        <v>61.08</v>
      </c>
      <c r="O32" s="10">
        <f>HLOOKUP('Display Sheet'!$D$6,'JL15_100%'!$C$9:$BF$77,$A32,FALSE)</f>
        <v>53.519999999999996</v>
      </c>
      <c r="P32" s="10">
        <f>HLOOKUP('Display Sheet'!$D$6,'JL50%_3%_SI'!$C$9:$BF$77,$A32,FALSE)</f>
        <v>45.36</v>
      </c>
      <c r="Q32" s="10">
        <f>HLOOKUP('Display Sheet'!$D$6,'JL100%_3%_SI'!$C$9:$BF$77,$A32,FALSE)</f>
        <v>37.08</v>
      </c>
      <c r="R32" s="10">
        <f>HLOOKUP('Display Sheet'!$D$6,'JL50%_5%_SI'!$C$9:$BF$77,$A32,FALSE)</f>
        <v>38.400000000000006</v>
      </c>
      <c r="S32" s="10">
        <f>HLOOKUP('Display Sheet'!$D$6,'JL100%_5%_SI'!$C$9:$BF$77,$A32,FALSE)</f>
        <v>30.839999999999996</v>
      </c>
      <c r="T32" s="10">
        <f>HLOOKUP('Display Sheet'!$D$6,'JL50%_10%_SI'!$C$9:$BF$77,$A32,FALSE)</f>
        <v>27.72</v>
      </c>
      <c r="U32" s="10">
        <f>HLOOKUP('Display Sheet'!$D$6,'JL100%_10%_SI'!$C$9:$BF$77,$A32,FALSE)</f>
        <v>21.6</v>
      </c>
      <c r="V32" s="10">
        <f>HLOOKUP('Display Sheet'!$D$6,'JL 50%_ROC'!$C$9:$BF$77,$A32,FALSE)</f>
        <v>55.199999999999996</v>
      </c>
      <c r="W32" s="10">
        <f>HLOOKUP('Display Sheet'!$D$6,'JL 100%_ROC'!$C$9:$BF$77,$A32,FALSE)</f>
        <v>47.76</v>
      </c>
      <c r="X32" s="17">
        <v>53</v>
      </c>
    </row>
    <row r="33" spans="1:24" ht="15" thickBot="1">
      <c r="A33">
        <v>26</v>
      </c>
      <c r="B33" s="16">
        <v>42</v>
      </c>
      <c r="C33" s="88">
        <v>55.56</v>
      </c>
      <c r="D33" s="88">
        <v>47.88</v>
      </c>
      <c r="E33" s="88">
        <v>54.599999999999994</v>
      </c>
      <c r="F33" s="88">
        <v>55.44</v>
      </c>
      <c r="G33" s="88">
        <v>55.320000000000007</v>
      </c>
      <c r="H33" s="88">
        <v>55.08</v>
      </c>
      <c r="I33" s="88">
        <v>39.599999999999994</v>
      </c>
      <c r="J33" s="88">
        <v>33.24</v>
      </c>
      <c r="K33" s="88">
        <v>23.759999999999998</v>
      </c>
      <c r="L33" s="10">
        <f>HLOOKUP('Display Sheet'!$D$6,'JL 50%'!$C$9:$BF$77,$A33,FALSE)</f>
        <v>63</v>
      </c>
      <c r="M33" s="10">
        <f>HLOOKUP('Display Sheet'!$D$6,'JL 100%'!$C$9:$BF$77,$A33,FALSE)</f>
        <v>54.12</v>
      </c>
      <c r="N33" s="10">
        <f>HLOOKUP('Display Sheet'!$D$6,'JL15_50%'!$C$9:$BF$77,$A33,FALSE)</f>
        <v>61.320000000000007</v>
      </c>
      <c r="O33" s="10">
        <f>HLOOKUP('Display Sheet'!$D$6,'JL15_100%'!$C$9:$BF$77,$A33,FALSE)</f>
        <v>54</v>
      </c>
      <c r="P33" s="10">
        <f>HLOOKUP('Display Sheet'!$D$6,'JL50%_3%_SI'!$C$9:$BF$77,$A33,FALSE)</f>
        <v>45.839999999999996</v>
      </c>
      <c r="Q33" s="10">
        <f>HLOOKUP('Display Sheet'!$D$6,'JL100%_3%_SI'!$C$9:$BF$77,$A33,FALSE)</f>
        <v>37.68</v>
      </c>
      <c r="R33" s="10">
        <f>HLOOKUP('Display Sheet'!$D$6,'JL50%_5%_SI'!$C$9:$BF$77,$A33,FALSE)</f>
        <v>38.76</v>
      </c>
      <c r="S33" s="10">
        <f>HLOOKUP('Display Sheet'!$D$6,'JL100%_5%_SI'!$C$9:$BF$77,$A33,FALSE)</f>
        <v>31.32</v>
      </c>
      <c r="T33" s="10">
        <f>HLOOKUP('Display Sheet'!$D$6,'JL50%_10%_SI'!$C$9:$BF$77,$A33,FALSE)</f>
        <v>28.08</v>
      </c>
      <c r="U33" s="10">
        <f>HLOOKUP('Display Sheet'!$D$6,'JL100%_10%_SI'!$C$9:$BF$77,$A33,FALSE)</f>
        <v>22.080000000000002</v>
      </c>
      <c r="V33" s="10">
        <f>HLOOKUP('Display Sheet'!$D$6,'JL 50%_ROC'!$C$9:$BF$77,$A33,FALSE)</f>
        <v>55.320000000000007</v>
      </c>
      <c r="W33" s="10">
        <f>HLOOKUP('Display Sheet'!$D$6,'JL 100%_ROC'!$C$9:$BF$77,$A33,FALSE)</f>
        <v>48</v>
      </c>
      <c r="X33" s="17">
        <v>54</v>
      </c>
    </row>
    <row r="34" spans="1:24" ht="15" thickBot="1">
      <c r="A34">
        <v>27</v>
      </c>
      <c r="B34" s="31">
        <v>43</v>
      </c>
      <c r="C34" s="88">
        <v>56.28</v>
      </c>
      <c r="D34" s="88">
        <v>48.239999999999995</v>
      </c>
      <c r="E34" s="88">
        <v>55.199999999999996</v>
      </c>
      <c r="F34" s="88">
        <v>56.16</v>
      </c>
      <c r="G34" s="88">
        <v>56.04</v>
      </c>
      <c r="H34" s="88">
        <v>55.679999999999993</v>
      </c>
      <c r="I34" s="88">
        <v>40.44</v>
      </c>
      <c r="J34" s="88">
        <v>33.96</v>
      </c>
      <c r="K34" s="88">
        <v>24.36</v>
      </c>
      <c r="L34" s="10">
        <f>HLOOKUP('Display Sheet'!$D$6,'JL 50%'!$C$9:$BF$77,$A34,FALSE)</f>
        <v>63.36</v>
      </c>
      <c r="M34" s="10">
        <f>HLOOKUP('Display Sheet'!$D$6,'JL 100%'!$C$9:$BF$77,$A34,FALSE)</f>
        <v>54.599999999999994</v>
      </c>
      <c r="N34" s="10">
        <f>HLOOKUP('Display Sheet'!$D$6,'JL15_50%'!$C$9:$BF$77,$A34,FALSE)</f>
        <v>61.679999999999993</v>
      </c>
      <c r="O34" s="10">
        <f>HLOOKUP('Display Sheet'!$D$6,'JL15_100%'!$C$9:$BF$77,$A34,FALSE)</f>
        <v>54.599999999999994</v>
      </c>
      <c r="P34" s="10">
        <f>HLOOKUP('Display Sheet'!$D$6,'JL50%_3%_SI'!$C$9:$BF$77,$A34,FALSE)</f>
        <v>46.32</v>
      </c>
      <c r="Q34" s="10">
        <f>HLOOKUP('Display Sheet'!$D$6,'JL100%_3%_SI'!$C$9:$BF$77,$A34,FALSE)</f>
        <v>38.28</v>
      </c>
      <c r="R34" s="10">
        <f>HLOOKUP('Display Sheet'!$D$6,'JL50%_5%_SI'!$C$9:$BF$77,$A34,FALSE)</f>
        <v>39.24</v>
      </c>
      <c r="S34" s="10">
        <f>HLOOKUP('Display Sheet'!$D$6,'JL100%_5%_SI'!$C$9:$BF$77,$A34,FALSE)</f>
        <v>31.92</v>
      </c>
      <c r="T34" s="10">
        <f>HLOOKUP('Display Sheet'!$D$6,'JL50%_10%_SI'!$C$9:$BF$77,$A34,FALSE)</f>
        <v>28.44</v>
      </c>
      <c r="U34" s="10">
        <f>HLOOKUP('Display Sheet'!$D$6,'JL100%_10%_SI'!$C$9:$BF$77,$A34,FALSE)</f>
        <v>22.56</v>
      </c>
      <c r="V34" s="10">
        <f>HLOOKUP('Display Sheet'!$D$6,'JL 50%_ROC'!$C$9:$BF$77,$A34,FALSE)</f>
        <v>55.320000000000007</v>
      </c>
      <c r="W34" s="10">
        <f>HLOOKUP('Display Sheet'!$D$6,'JL 100%_ROC'!$C$9:$BF$77,$A34,FALSE)</f>
        <v>48.239999999999995</v>
      </c>
      <c r="X34" s="17">
        <v>55</v>
      </c>
    </row>
    <row r="35" spans="1:24" ht="15" thickBot="1">
      <c r="A35">
        <v>28</v>
      </c>
      <c r="B35" s="31">
        <v>44</v>
      </c>
      <c r="C35" s="88">
        <v>57</v>
      </c>
      <c r="D35" s="88">
        <v>48.599999999999994</v>
      </c>
      <c r="E35" s="88">
        <v>55.92</v>
      </c>
      <c r="F35" s="88">
        <v>57</v>
      </c>
      <c r="G35" s="88">
        <v>56.760000000000005</v>
      </c>
      <c r="H35" s="88">
        <v>56.400000000000006</v>
      </c>
      <c r="I35" s="88">
        <v>41.160000000000004</v>
      </c>
      <c r="J35" s="88">
        <v>34.799999999999997</v>
      </c>
      <c r="K35" s="88">
        <v>24.96</v>
      </c>
      <c r="L35" s="10">
        <f>HLOOKUP('Display Sheet'!$D$6,'JL 50%'!$C$9:$BF$77,$A35,FALSE)</f>
        <v>63.72</v>
      </c>
      <c r="M35" s="10">
        <f>HLOOKUP('Display Sheet'!$D$6,'JL 100%'!$C$9:$BF$77,$A35,FALSE)</f>
        <v>55.199999999999996</v>
      </c>
      <c r="N35" s="10">
        <f>HLOOKUP('Display Sheet'!$D$6,'JL15_50%'!$C$9:$BF$77,$A35,FALSE)</f>
        <v>62.04</v>
      </c>
      <c r="O35" s="10">
        <f>HLOOKUP('Display Sheet'!$D$6,'JL15_100%'!$C$9:$BF$77,$A35,FALSE)</f>
        <v>55.08</v>
      </c>
      <c r="P35" s="10">
        <f>HLOOKUP('Display Sheet'!$D$6,'JL50%_3%_SI'!$C$9:$BF$77,$A35,FALSE)</f>
        <v>46.68</v>
      </c>
      <c r="Q35" s="10">
        <f>HLOOKUP('Display Sheet'!$D$6,'JL100%_3%_SI'!$C$9:$BF$77,$A35,FALSE)</f>
        <v>38.880000000000003</v>
      </c>
      <c r="R35" s="10">
        <f>HLOOKUP('Display Sheet'!$D$6,'JL50%_5%_SI'!$C$9:$BF$77,$A35,FALSE)</f>
        <v>39.599999999999994</v>
      </c>
      <c r="S35" s="10">
        <f>HLOOKUP('Display Sheet'!$D$6,'JL100%_5%_SI'!$C$9:$BF$77,$A35,FALSE)</f>
        <v>32.400000000000006</v>
      </c>
      <c r="T35" s="10">
        <f>HLOOKUP('Display Sheet'!$D$6,'JL50%_10%_SI'!$C$9:$BF$77,$A35,FALSE)</f>
        <v>28.799999999999997</v>
      </c>
      <c r="U35" s="10">
        <f>HLOOKUP('Display Sheet'!$D$6,'JL100%_10%_SI'!$C$9:$BF$77,$A35,FALSE)</f>
        <v>23.04</v>
      </c>
      <c r="V35" s="10">
        <f>HLOOKUP('Display Sheet'!$D$6,'JL 50%_ROC'!$C$9:$BF$77,$A35,FALSE)</f>
        <v>55.44</v>
      </c>
      <c r="W35" s="10">
        <f>HLOOKUP('Display Sheet'!$D$6,'JL 100%_ROC'!$C$9:$BF$77,$A35,FALSE)</f>
        <v>48.480000000000004</v>
      </c>
      <c r="X35" s="17">
        <v>56</v>
      </c>
    </row>
    <row r="36" spans="1:24" ht="15" thickBot="1">
      <c r="A36">
        <v>29</v>
      </c>
      <c r="B36" s="16">
        <v>45</v>
      </c>
      <c r="C36" s="88">
        <v>57.84</v>
      </c>
      <c r="D36" s="88">
        <v>48.84</v>
      </c>
      <c r="E36" s="88">
        <v>56.64</v>
      </c>
      <c r="F36" s="88">
        <v>57.72</v>
      </c>
      <c r="G36" s="88">
        <v>57.480000000000004</v>
      </c>
      <c r="H36" s="88">
        <v>57.12</v>
      </c>
      <c r="I36" s="88">
        <v>42</v>
      </c>
      <c r="J36" s="88">
        <v>35.519999999999996</v>
      </c>
      <c r="K36" s="88">
        <v>25.68</v>
      </c>
      <c r="L36" s="10">
        <f>HLOOKUP('Display Sheet'!$D$6,'JL 50%'!$C$9:$BF$77,$A36,FALSE)</f>
        <v>64.08</v>
      </c>
      <c r="M36" s="10">
        <f>HLOOKUP('Display Sheet'!$D$6,'JL 100%'!$C$9:$BF$77,$A36,FALSE)</f>
        <v>55.800000000000004</v>
      </c>
      <c r="N36" s="10">
        <f>HLOOKUP('Display Sheet'!$D$6,'JL15_50%'!$C$9:$BF$77,$A36,FALSE)</f>
        <v>62.400000000000006</v>
      </c>
      <c r="O36" s="10">
        <f>HLOOKUP('Display Sheet'!$D$6,'JL15_100%'!$C$9:$BF$77,$A36,FALSE)</f>
        <v>55.679999999999993</v>
      </c>
      <c r="P36" s="10">
        <f>HLOOKUP('Display Sheet'!$D$6,'JL50%_3%_SI'!$C$9:$BF$77,$A36,FALSE)</f>
        <v>47.160000000000004</v>
      </c>
      <c r="Q36" s="10">
        <f>HLOOKUP('Display Sheet'!$D$6,'JL100%_3%_SI'!$C$9:$BF$77,$A36,FALSE)</f>
        <v>39.480000000000004</v>
      </c>
      <c r="R36" s="10">
        <f>HLOOKUP('Display Sheet'!$D$6,'JL50%_5%_SI'!$C$9:$BF$77,$A36,FALSE)</f>
        <v>40.08</v>
      </c>
      <c r="S36" s="10">
        <f>HLOOKUP('Display Sheet'!$D$6,'JL100%_5%_SI'!$C$9:$BF$77,$A36,FALSE)</f>
        <v>33</v>
      </c>
      <c r="T36" s="10">
        <f>HLOOKUP('Display Sheet'!$D$6,'JL50%_10%_SI'!$C$9:$BF$77,$A36,FALSE)</f>
        <v>29.160000000000004</v>
      </c>
      <c r="U36" s="10">
        <f>HLOOKUP('Display Sheet'!$D$6,'JL100%_10%_SI'!$C$9:$BF$77,$A36,FALSE)</f>
        <v>23.52</v>
      </c>
      <c r="V36" s="10">
        <f>HLOOKUP('Display Sheet'!$D$6,'JL 50%_ROC'!$C$9:$BF$77,$A36,FALSE)</f>
        <v>55.56</v>
      </c>
      <c r="W36" s="10">
        <f>HLOOKUP('Display Sheet'!$D$6,'JL 100%_ROC'!$C$9:$BF$77,$A36,FALSE)</f>
        <v>48.84</v>
      </c>
      <c r="X36" s="17">
        <v>57</v>
      </c>
    </row>
    <row r="37" spans="1:24" ht="15" thickBot="1">
      <c r="A37">
        <v>30</v>
      </c>
      <c r="B37" s="31">
        <v>46</v>
      </c>
      <c r="C37" s="88">
        <v>58.679999999999993</v>
      </c>
      <c r="D37" s="88">
        <v>49.199999999999996</v>
      </c>
      <c r="E37" s="88">
        <v>57.36</v>
      </c>
      <c r="F37" s="88">
        <v>58.56</v>
      </c>
      <c r="G37" s="88">
        <v>58.320000000000007</v>
      </c>
      <c r="H37" s="88">
        <v>57.84</v>
      </c>
      <c r="I37" s="88">
        <v>42.839999999999996</v>
      </c>
      <c r="J37" s="88">
        <v>36.36</v>
      </c>
      <c r="K37" s="88">
        <v>26.400000000000002</v>
      </c>
      <c r="L37" s="10">
        <f>HLOOKUP('Display Sheet'!$D$6,'JL 50%'!$C$9:$BF$77,$A37,FALSE)</f>
        <v>64.44</v>
      </c>
      <c r="M37" s="10">
        <f>HLOOKUP('Display Sheet'!$D$6,'JL 100%'!$C$9:$BF$77,$A37,FALSE)</f>
        <v>56.400000000000006</v>
      </c>
      <c r="N37" s="10">
        <f>HLOOKUP('Display Sheet'!$D$6,'JL15_50%'!$C$9:$BF$77,$A37,FALSE)</f>
        <v>62.760000000000005</v>
      </c>
      <c r="O37" s="10">
        <f>HLOOKUP('Display Sheet'!$D$6,'JL15_100%'!$C$9:$BF$77,$A37,FALSE)</f>
        <v>56.28</v>
      </c>
      <c r="P37" s="10">
        <f>HLOOKUP('Display Sheet'!$D$6,'JL50%_3%_SI'!$C$9:$BF$77,$A37,FALSE)</f>
        <v>47.519999999999996</v>
      </c>
      <c r="Q37" s="10">
        <f>HLOOKUP('Display Sheet'!$D$6,'JL100%_3%_SI'!$C$9:$BF$77,$A37,FALSE)</f>
        <v>40.08</v>
      </c>
      <c r="R37" s="10">
        <f>HLOOKUP('Display Sheet'!$D$6,'JL50%_5%_SI'!$C$9:$BF$77,$A37,FALSE)</f>
        <v>40.56</v>
      </c>
      <c r="S37" s="10">
        <f>HLOOKUP('Display Sheet'!$D$6,'JL100%_5%_SI'!$C$9:$BF$77,$A37,FALSE)</f>
        <v>33.599999999999994</v>
      </c>
      <c r="T37" s="10">
        <f>HLOOKUP('Display Sheet'!$D$6,'JL50%_10%_SI'!$C$9:$BF$77,$A37,FALSE)</f>
        <v>29.52</v>
      </c>
      <c r="U37" s="10">
        <f>HLOOKUP('Display Sheet'!$D$6,'JL100%_10%_SI'!$C$9:$BF$77,$A37,FALSE)</f>
        <v>24</v>
      </c>
      <c r="V37" s="10">
        <f>HLOOKUP('Display Sheet'!$D$6,'JL 50%_ROC'!$C$9:$BF$77,$A37,FALSE)</f>
        <v>55.56</v>
      </c>
      <c r="W37" s="10">
        <f>HLOOKUP('Display Sheet'!$D$6,'JL 100%_ROC'!$C$9:$BF$77,$A37,FALSE)</f>
        <v>49.08</v>
      </c>
      <c r="X37" s="17">
        <v>58</v>
      </c>
    </row>
    <row r="38" spans="1:24" ht="15" thickBot="1">
      <c r="A38">
        <v>31</v>
      </c>
      <c r="B38" s="31">
        <v>47</v>
      </c>
      <c r="C38" s="88">
        <v>59.519999999999996</v>
      </c>
      <c r="D38" s="88">
        <v>49.56</v>
      </c>
      <c r="E38" s="88">
        <v>58.08</v>
      </c>
      <c r="F38" s="88">
        <v>59.400000000000006</v>
      </c>
      <c r="G38" s="88">
        <v>59.16</v>
      </c>
      <c r="H38" s="88">
        <v>58.679999999999993</v>
      </c>
      <c r="I38" s="88">
        <v>43.8</v>
      </c>
      <c r="J38" s="88">
        <v>37.200000000000003</v>
      </c>
      <c r="K38" s="88">
        <v>27.119999999999997</v>
      </c>
      <c r="L38" s="10">
        <f>HLOOKUP('Display Sheet'!$D$6,'JL 50%'!$C$9:$BF$77,$A38,FALSE)</f>
        <v>64.800000000000011</v>
      </c>
      <c r="M38" s="10">
        <f>HLOOKUP('Display Sheet'!$D$6,'JL 100%'!$C$9:$BF$77,$A38,FALSE)</f>
        <v>57</v>
      </c>
      <c r="N38" s="10">
        <f>HLOOKUP('Display Sheet'!$D$6,'JL15_50%'!$C$9:$BF$77,$A38,FALSE)</f>
        <v>63.12</v>
      </c>
      <c r="O38" s="10">
        <f>HLOOKUP('Display Sheet'!$D$6,'JL15_100%'!$C$9:$BF$77,$A38,FALSE)</f>
        <v>56.88</v>
      </c>
      <c r="P38" s="10">
        <f>HLOOKUP('Display Sheet'!$D$6,'JL50%_3%_SI'!$C$9:$BF$77,$A38,FALSE)</f>
        <v>48</v>
      </c>
      <c r="Q38" s="10">
        <f>HLOOKUP('Display Sheet'!$D$6,'JL100%_3%_SI'!$C$9:$BF$77,$A38,FALSE)</f>
        <v>40.68</v>
      </c>
      <c r="R38" s="10">
        <f>HLOOKUP('Display Sheet'!$D$6,'JL50%_5%_SI'!$C$9:$BF$77,$A38,FALSE)</f>
        <v>40.92</v>
      </c>
      <c r="S38" s="10">
        <f>HLOOKUP('Display Sheet'!$D$6,'JL100%_5%_SI'!$C$9:$BF$77,$A38,FALSE)</f>
        <v>34.200000000000003</v>
      </c>
      <c r="T38" s="10">
        <f>HLOOKUP('Display Sheet'!$D$6,'JL50%_10%_SI'!$C$9:$BF$77,$A38,FALSE)</f>
        <v>29.880000000000003</v>
      </c>
      <c r="U38" s="10">
        <f>HLOOKUP('Display Sheet'!$D$6,'JL100%_10%_SI'!$C$9:$BF$77,$A38,FALSE)</f>
        <v>24.48</v>
      </c>
      <c r="V38" s="10">
        <f>HLOOKUP('Display Sheet'!$D$6,'JL 50%_ROC'!$C$9:$BF$77,$A38,FALSE)</f>
        <v>55.679999999999993</v>
      </c>
      <c r="W38" s="10">
        <f>HLOOKUP('Display Sheet'!$D$6,'JL 100%_ROC'!$C$9:$BF$77,$A38,FALSE)</f>
        <v>49.320000000000007</v>
      </c>
      <c r="X38" s="17">
        <v>59</v>
      </c>
    </row>
    <row r="39" spans="1:24" ht="15" thickBot="1">
      <c r="A39">
        <v>32</v>
      </c>
      <c r="B39" s="16">
        <v>48</v>
      </c>
      <c r="C39" s="88">
        <v>60.36</v>
      </c>
      <c r="D39" s="88">
        <v>49.800000000000004</v>
      </c>
      <c r="E39" s="88">
        <v>58.800000000000004</v>
      </c>
      <c r="F39" s="88">
        <v>60.36</v>
      </c>
      <c r="G39" s="88">
        <v>60</v>
      </c>
      <c r="H39" s="88">
        <v>59.400000000000006</v>
      </c>
      <c r="I39" s="88">
        <v>44.76</v>
      </c>
      <c r="J39" s="88">
        <v>38.160000000000004</v>
      </c>
      <c r="K39" s="88">
        <v>27.839999999999996</v>
      </c>
      <c r="L39" s="10">
        <f>HLOOKUP('Display Sheet'!$D$6,'JL 50%'!$C$9:$BF$77,$A39,FALSE)</f>
        <v>65.16</v>
      </c>
      <c r="M39" s="10">
        <f>HLOOKUP('Display Sheet'!$D$6,'JL 100%'!$C$9:$BF$77,$A39,FALSE)</f>
        <v>57.480000000000004</v>
      </c>
      <c r="N39" s="10">
        <f>HLOOKUP('Display Sheet'!$D$6,'JL15_50%'!$C$9:$BF$77,$A39,FALSE)</f>
        <v>63.480000000000004</v>
      </c>
      <c r="O39" s="10">
        <f>HLOOKUP('Display Sheet'!$D$6,'JL15_100%'!$C$9:$BF$77,$A39,FALSE)</f>
        <v>57.480000000000004</v>
      </c>
      <c r="P39" s="10">
        <f>HLOOKUP('Display Sheet'!$D$6,'JL50%_3%_SI'!$C$9:$BF$77,$A39,FALSE)</f>
        <v>48.480000000000004</v>
      </c>
      <c r="Q39" s="10">
        <f>HLOOKUP('Display Sheet'!$D$6,'JL100%_3%_SI'!$C$9:$BF$77,$A39,FALSE)</f>
        <v>41.28</v>
      </c>
      <c r="R39" s="10">
        <f>HLOOKUP('Display Sheet'!$D$6,'JL50%_5%_SI'!$C$9:$BF$77,$A39,FALSE)</f>
        <v>41.400000000000006</v>
      </c>
      <c r="S39" s="10">
        <f>HLOOKUP('Display Sheet'!$D$6,'JL100%_5%_SI'!$C$9:$BF$77,$A39,FALSE)</f>
        <v>34.799999999999997</v>
      </c>
      <c r="T39" s="10">
        <f>HLOOKUP('Display Sheet'!$D$6,'JL50%_10%_SI'!$C$9:$BF$77,$A39,FALSE)</f>
        <v>30.240000000000002</v>
      </c>
      <c r="U39" s="10">
        <f>HLOOKUP('Display Sheet'!$D$6,'JL100%_10%_SI'!$C$9:$BF$77,$A39,FALSE)</f>
        <v>24.96</v>
      </c>
      <c r="V39" s="10">
        <f>HLOOKUP('Display Sheet'!$D$6,'JL 50%_ROC'!$C$9:$BF$77,$A39,FALSE)</f>
        <v>55.800000000000004</v>
      </c>
      <c r="W39" s="10">
        <f>HLOOKUP('Display Sheet'!$D$6,'JL 100%_ROC'!$C$9:$BF$77,$A39,FALSE)</f>
        <v>49.56</v>
      </c>
      <c r="X39" s="17">
        <v>60</v>
      </c>
    </row>
    <row r="40" spans="1:24" ht="12.75" customHeight="1" thickBot="1">
      <c r="A40">
        <v>33</v>
      </c>
      <c r="B40" s="31">
        <v>49</v>
      </c>
      <c r="C40" s="88">
        <v>61.320000000000007</v>
      </c>
      <c r="D40" s="88">
        <v>50.16</v>
      </c>
      <c r="E40" s="88">
        <v>59.64</v>
      </c>
      <c r="F40" s="88">
        <v>61.199999999999996</v>
      </c>
      <c r="G40" s="88">
        <v>60.84</v>
      </c>
      <c r="H40" s="88">
        <v>60.239999999999995</v>
      </c>
      <c r="I40" s="88">
        <v>45.72</v>
      </c>
      <c r="J40" s="88">
        <v>39</v>
      </c>
      <c r="K40" s="88">
        <v>28.56</v>
      </c>
      <c r="L40" s="10">
        <f>HLOOKUP('Display Sheet'!$D$6,'JL 50%'!$C$9:$BF$77,$A40,FALSE)</f>
        <v>65.64</v>
      </c>
      <c r="M40" s="10">
        <f>HLOOKUP('Display Sheet'!$D$6,'JL 100%'!$C$9:$BF$77,$A40,FALSE)</f>
        <v>58.08</v>
      </c>
      <c r="N40" s="10">
        <f>HLOOKUP('Display Sheet'!$D$6,'JL15_50%'!$C$9:$BF$77,$A40,FALSE)</f>
        <v>63.84</v>
      </c>
      <c r="O40" s="10">
        <f>HLOOKUP('Display Sheet'!$D$6,'JL15_100%'!$C$9:$BF$77,$A40,FALSE)</f>
        <v>57.96</v>
      </c>
      <c r="P40" s="10">
        <f>HLOOKUP('Display Sheet'!$D$6,'JL50%_3%_SI'!$C$9:$BF$77,$A40,FALSE)</f>
        <v>48.84</v>
      </c>
      <c r="Q40" s="10">
        <f>HLOOKUP('Display Sheet'!$D$6,'JL100%_3%_SI'!$C$9:$BF$77,$A40,FALSE)</f>
        <v>42</v>
      </c>
      <c r="R40" s="10">
        <f>HLOOKUP('Display Sheet'!$D$6,'JL50%_5%_SI'!$C$9:$BF$77,$A40,FALSE)</f>
        <v>41.76</v>
      </c>
      <c r="S40" s="10">
        <f>HLOOKUP('Display Sheet'!$D$6,'JL100%_5%_SI'!$C$9:$BF$77,$A40,FALSE)</f>
        <v>35.400000000000006</v>
      </c>
      <c r="T40" s="10">
        <f>HLOOKUP('Display Sheet'!$D$6,'JL50%_10%_SI'!$C$9:$BF$77,$A40,FALSE)</f>
        <v>30.599999999999998</v>
      </c>
      <c r="U40" s="10">
        <f>HLOOKUP('Display Sheet'!$D$6,'JL100%_10%_SI'!$C$9:$BF$77,$A40,FALSE)</f>
        <v>25.44</v>
      </c>
      <c r="V40" s="10">
        <f>HLOOKUP('Display Sheet'!$D$6,'JL 50%_ROC'!$C$9:$BF$77,$A40,FALSE)</f>
        <v>55.800000000000004</v>
      </c>
      <c r="W40" s="10">
        <f>HLOOKUP('Display Sheet'!$D$6,'JL 100%_ROC'!$C$9:$BF$77,$A40,FALSE)</f>
        <v>49.92</v>
      </c>
      <c r="X40" s="17">
        <v>61</v>
      </c>
    </row>
    <row r="41" spans="1:24" ht="12.75" customHeight="1" thickBot="1">
      <c r="A41">
        <v>34</v>
      </c>
      <c r="B41" s="31">
        <v>50</v>
      </c>
      <c r="C41" s="88">
        <v>62.28</v>
      </c>
      <c r="D41" s="88">
        <v>50.400000000000006</v>
      </c>
      <c r="E41" s="88">
        <v>60.36</v>
      </c>
      <c r="F41" s="88">
        <v>62.16</v>
      </c>
      <c r="G41" s="88">
        <v>61.800000000000004</v>
      </c>
      <c r="H41" s="88">
        <v>61.08</v>
      </c>
      <c r="I41" s="88">
        <v>46.68</v>
      </c>
      <c r="J41" s="88">
        <v>39.96</v>
      </c>
      <c r="K41" s="88">
        <v>29.400000000000002</v>
      </c>
      <c r="L41" s="10">
        <f>HLOOKUP('Display Sheet'!$D$6,'JL 50%'!$C$9:$BF$77,$A41,FALSE)</f>
        <v>66</v>
      </c>
      <c r="M41" s="10">
        <f>HLOOKUP('Display Sheet'!$D$6,'JL 100%'!$C$9:$BF$77,$A41,FALSE)</f>
        <v>58.800000000000004</v>
      </c>
      <c r="N41" s="10">
        <f>HLOOKUP('Display Sheet'!$D$6,'JL15_50%'!$C$9:$BF$77,$A41,FALSE)</f>
        <v>64.199999999999989</v>
      </c>
      <c r="O41" s="10">
        <f>HLOOKUP('Display Sheet'!$D$6,'JL15_100%'!$C$9:$BF$77,$A41,FALSE)</f>
        <v>58.56</v>
      </c>
      <c r="P41" s="10">
        <f>HLOOKUP('Display Sheet'!$D$6,'JL50%_3%_SI'!$C$9:$BF$77,$A41,FALSE)</f>
        <v>49.320000000000007</v>
      </c>
      <c r="Q41" s="10">
        <f>HLOOKUP('Display Sheet'!$D$6,'JL100%_3%_SI'!$C$9:$BF$77,$A41,FALSE)</f>
        <v>42.599999999999994</v>
      </c>
      <c r="R41" s="10">
        <f>HLOOKUP('Display Sheet'!$D$6,'JL50%_5%_SI'!$C$9:$BF$77,$A41,FALSE)</f>
        <v>42.24</v>
      </c>
      <c r="S41" s="10">
        <f>HLOOKUP('Display Sheet'!$D$6,'JL100%_5%_SI'!$C$9:$BF$77,$A41,FALSE)</f>
        <v>36</v>
      </c>
      <c r="T41" s="10">
        <f>HLOOKUP('Display Sheet'!$D$6,'JL50%_10%_SI'!$C$9:$BF$77,$A41,FALSE)</f>
        <v>30.96</v>
      </c>
      <c r="U41" s="10">
        <f>HLOOKUP('Display Sheet'!$D$6,'JL100%_10%_SI'!$C$9:$BF$77,$A41,FALSE)</f>
        <v>25.92</v>
      </c>
      <c r="V41" s="10">
        <f>HLOOKUP('Display Sheet'!$D$6,'JL 50%_ROC'!$C$9:$BF$77,$A41,FALSE)</f>
        <v>55.92</v>
      </c>
      <c r="W41" s="10">
        <f>HLOOKUP('Display Sheet'!$D$6,'JL 100%_ROC'!$C$9:$BF$77,$A41,FALSE)</f>
        <v>50.16</v>
      </c>
      <c r="X41" s="17">
        <v>62</v>
      </c>
    </row>
    <row r="42" spans="1:24" ht="12.75" customHeight="1" thickBot="1">
      <c r="A42">
        <v>35</v>
      </c>
      <c r="B42" s="16">
        <v>51</v>
      </c>
      <c r="C42" s="88">
        <v>63.36</v>
      </c>
      <c r="D42" s="88">
        <v>50.760000000000005</v>
      </c>
      <c r="E42" s="88">
        <v>61.199999999999996</v>
      </c>
      <c r="F42" s="88">
        <v>63.239999999999995</v>
      </c>
      <c r="G42" s="88">
        <v>62.760000000000005</v>
      </c>
      <c r="H42" s="88">
        <v>61.92</v>
      </c>
      <c r="I42" s="88">
        <v>47.76</v>
      </c>
      <c r="J42" s="88">
        <v>41.04</v>
      </c>
      <c r="K42" s="88">
        <v>30.36</v>
      </c>
      <c r="L42" s="10">
        <f>HLOOKUP('Display Sheet'!$D$6,'JL 50%'!$C$9:$BF$77,$A42,FALSE)</f>
        <v>66.36</v>
      </c>
      <c r="M42" s="10">
        <f>HLOOKUP('Display Sheet'!$D$6,'JL 100%'!$C$9:$BF$77,$A42,FALSE)</f>
        <v>59.400000000000006</v>
      </c>
      <c r="N42" s="10">
        <f>HLOOKUP('Display Sheet'!$D$6,'JL15_50%'!$C$9:$BF$77,$A42,FALSE)</f>
        <v>64.56</v>
      </c>
      <c r="O42" s="10">
        <f>HLOOKUP('Display Sheet'!$D$6,'JL15_100%'!$C$9:$BF$77,$A42,FALSE)</f>
        <v>59.16</v>
      </c>
      <c r="P42" s="10">
        <f>HLOOKUP('Display Sheet'!$D$6,'JL50%_3%_SI'!$C$9:$BF$77,$A42,FALSE)</f>
        <v>49.679999999999993</v>
      </c>
      <c r="Q42" s="10">
        <f>HLOOKUP('Display Sheet'!$D$6,'JL100%_3%_SI'!$C$9:$BF$77,$A42,FALSE)</f>
        <v>43.2</v>
      </c>
      <c r="R42" s="10">
        <f>HLOOKUP('Display Sheet'!$D$6,'JL50%_5%_SI'!$C$9:$BF$77,$A42,FALSE)</f>
        <v>42.599999999999994</v>
      </c>
      <c r="S42" s="10">
        <f>HLOOKUP('Display Sheet'!$D$6,'JL100%_5%_SI'!$C$9:$BF$77,$A42,FALSE)</f>
        <v>36.599999999999994</v>
      </c>
      <c r="T42" s="10">
        <f>HLOOKUP('Display Sheet'!$D$6,'JL50%_10%_SI'!$C$9:$BF$77,$A42,FALSE)</f>
        <v>31.32</v>
      </c>
      <c r="U42" s="10">
        <f>HLOOKUP('Display Sheet'!$D$6,'JL100%_10%_SI'!$C$9:$BF$77,$A42,FALSE)</f>
        <v>26.52</v>
      </c>
      <c r="V42" s="10">
        <f>HLOOKUP('Display Sheet'!$D$6,'JL 50%_ROC'!$C$9:$BF$77,$A42,FALSE)</f>
        <v>55.92</v>
      </c>
      <c r="W42" s="10">
        <f>HLOOKUP('Display Sheet'!$D$6,'JL 100%_ROC'!$C$9:$BF$77,$A42,FALSE)</f>
        <v>50.400000000000006</v>
      </c>
      <c r="X42" s="17">
        <v>63</v>
      </c>
    </row>
    <row r="43" spans="1:24" ht="12.75" customHeight="1" thickBot="1">
      <c r="A43">
        <v>36</v>
      </c>
      <c r="B43" s="31">
        <v>52</v>
      </c>
      <c r="C43" s="88">
        <v>64.44</v>
      </c>
      <c r="D43" s="88">
        <v>51</v>
      </c>
      <c r="E43" s="88">
        <v>62.16</v>
      </c>
      <c r="F43" s="88">
        <v>64.199999999999989</v>
      </c>
      <c r="G43" s="88">
        <v>63.72</v>
      </c>
      <c r="H43" s="88">
        <v>62.760000000000005</v>
      </c>
      <c r="I43" s="88">
        <v>48.84</v>
      </c>
      <c r="J43" s="88">
        <v>42.12</v>
      </c>
      <c r="K43" s="88">
        <v>31.200000000000003</v>
      </c>
      <c r="L43" s="10">
        <f>HLOOKUP('Display Sheet'!$D$6,'JL 50%'!$C$9:$BF$77,$A43,FALSE)</f>
        <v>66.72</v>
      </c>
      <c r="M43" s="10">
        <f>HLOOKUP('Display Sheet'!$D$6,'JL 100%'!$C$9:$BF$77,$A43,FALSE)</f>
        <v>60</v>
      </c>
      <c r="N43" s="10">
        <f>HLOOKUP('Display Sheet'!$D$6,'JL15_50%'!$C$9:$BF$77,$A43,FALSE)</f>
        <v>64.92</v>
      </c>
      <c r="O43" s="10">
        <f>HLOOKUP('Display Sheet'!$D$6,'JL15_100%'!$C$9:$BF$77,$A43,FALSE)</f>
        <v>59.760000000000005</v>
      </c>
      <c r="P43" s="10">
        <f>HLOOKUP('Display Sheet'!$D$6,'JL50%_3%_SI'!$C$9:$BF$77,$A43,FALSE)</f>
        <v>50.16</v>
      </c>
      <c r="Q43" s="10">
        <f>HLOOKUP('Display Sheet'!$D$6,'JL100%_3%_SI'!$C$9:$BF$77,$A43,FALSE)</f>
        <v>43.92</v>
      </c>
      <c r="R43" s="10">
        <f>HLOOKUP('Display Sheet'!$D$6,'JL50%_5%_SI'!$C$9:$BF$77,$A43,FALSE)</f>
        <v>42.96</v>
      </c>
      <c r="S43" s="10">
        <f>HLOOKUP('Display Sheet'!$D$6,'JL100%_5%_SI'!$C$9:$BF$77,$A43,FALSE)</f>
        <v>37.200000000000003</v>
      </c>
      <c r="T43" s="10">
        <f>HLOOKUP('Display Sheet'!$D$6,'JL50%_10%_SI'!$C$9:$BF$77,$A43,FALSE)</f>
        <v>31.68</v>
      </c>
      <c r="U43" s="10">
        <f>HLOOKUP('Display Sheet'!$D$6,'JL100%_10%_SI'!$C$9:$BF$77,$A43,FALSE)</f>
        <v>27</v>
      </c>
      <c r="V43" s="10">
        <f>HLOOKUP('Display Sheet'!$D$6,'JL 50%_ROC'!$C$9:$BF$77,$A43,FALSE)</f>
        <v>55.92</v>
      </c>
      <c r="W43" s="10">
        <f>HLOOKUP('Display Sheet'!$D$6,'JL 100%_ROC'!$C$9:$BF$77,$A43,FALSE)</f>
        <v>50.64</v>
      </c>
      <c r="X43" s="17">
        <v>64</v>
      </c>
    </row>
    <row r="44" spans="1:24" ht="12.75" customHeight="1" thickBot="1">
      <c r="A44">
        <v>37</v>
      </c>
      <c r="B44" s="31">
        <v>53</v>
      </c>
      <c r="C44" s="88">
        <v>65.52</v>
      </c>
      <c r="D44" s="88">
        <v>51.239999999999995</v>
      </c>
      <c r="E44" s="88">
        <v>63</v>
      </c>
      <c r="F44" s="88">
        <v>65.400000000000006</v>
      </c>
      <c r="G44" s="88">
        <v>64.679999999999993</v>
      </c>
      <c r="H44" s="88">
        <v>63.72</v>
      </c>
      <c r="I44" s="88">
        <v>50.04</v>
      </c>
      <c r="J44" s="88">
        <v>43.2</v>
      </c>
      <c r="K44" s="88">
        <v>32.160000000000004</v>
      </c>
      <c r="L44" s="10">
        <f>HLOOKUP('Display Sheet'!$D$6,'JL 50%'!$C$9:$BF$77,$A44,FALSE)</f>
        <v>67.08</v>
      </c>
      <c r="M44" s="10">
        <f>HLOOKUP('Display Sheet'!$D$6,'JL 100%'!$C$9:$BF$77,$A44,FALSE)</f>
        <v>60.599999999999994</v>
      </c>
      <c r="N44" s="10">
        <f>HLOOKUP('Display Sheet'!$D$6,'JL15_50%'!$C$9:$BF$77,$A44,FALSE)</f>
        <v>65.28</v>
      </c>
      <c r="O44" s="10">
        <f>HLOOKUP('Display Sheet'!$D$6,'JL15_100%'!$C$9:$BF$77,$A44,FALSE)</f>
        <v>60.36</v>
      </c>
      <c r="P44" s="10">
        <f>HLOOKUP('Display Sheet'!$D$6,'JL50%_3%_SI'!$C$9:$BF$77,$A44,FALSE)</f>
        <v>50.519999999999996</v>
      </c>
      <c r="Q44" s="10">
        <f>HLOOKUP('Display Sheet'!$D$6,'JL100%_3%_SI'!$C$9:$BF$77,$A44,FALSE)</f>
        <v>44.519999999999996</v>
      </c>
      <c r="R44" s="10">
        <f>HLOOKUP('Display Sheet'!$D$6,'JL50%_5%_SI'!$C$9:$BF$77,$A44,FALSE)</f>
        <v>43.44</v>
      </c>
      <c r="S44" s="10">
        <f>HLOOKUP('Display Sheet'!$D$6,'JL100%_5%_SI'!$C$9:$BF$77,$A44,FALSE)</f>
        <v>37.799999999999997</v>
      </c>
      <c r="T44" s="10">
        <f>HLOOKUP('Display Sheet'!$D$6,'JL50%_10%_SI'!$C$9:$BF$77,$A44,FALSE)</f>
        <v>32.04</v>
      </c>
      <c r="U44" s="10">
        <f>HLOOKUP('Display Sheet'!$D$6,'JL100%_10%_SI'!$C$9:$BF$77,$A44,FALSE)</f>
        <v>27.48</v>
      </c>
      <c r="V44" s="10">
        <f>HLOOKUP('Display Sheet'!$D$6,'JL 50%_ROC'!$C$9:$BF$77,$A44,FALSE)</f>
        <v>55.92</v>
      </c>
      <c r="W44" s="10">
        <f>HLOOKUP('Display Sheet'!$D$6,'JL 100%_ROC'!$C$9:$BF$77,$A44,FALSE)</f>
        <v>50.88</v>
      </c>
      <c r="X44" s="17">
        <v>65</v>
      </c>
    </row>
    <row r="45" spans="1:24" ht="12.75" customHeight="1" thickBot="1">
      <c r="A45">
        <v>38</v>
      </c>
      <c r="B45" s="16">
        <v>54</v>
      </c>
      <c r="C45" s="88">
        <v>66.72</v>
      </c>
      <c r="D45" s="88">
        <v>51.480000000000004</v>
      </c>
      <c r="E45" s="88">
        <v>63.96</v>
      </c>
      <c r="F45" s="88">
        <v>66.48</v>
      </c>
      <c r="G45" s="88">
        <v>65.760000000000005</v>
      </c>
      <c r="H45" s="88">
        <v>64.679999999999993</v>
      </c>
      <c r="I45" s="88">
        <v>51.239999999999995</v>
      </c>
      <c r="J45" s="88">
        <v>44.400000000000006</v>
      </c>
      <c r="K45" s="88">
        <v>33.24</v>
      </c>
      <c r="L45" s="10">
        <f>HLOOKUP('Display Sheet'!$D$6,'JL 50%'!$C$9:$BF$77,$A45,FALSE)</f>
        <v>67.44</v>
      </c>
      <c r="M45" s="10">
        <f>HLOOKUP('Display Sheet'!$D$6,'JL 100%'!$C$9:$BF$77,$A45,FALSE)</f>
        <v>61.199999999999996</v>
      </c>
      <c r="N45" s="10">
        <f>HLOOKUP('Display Sheet'!$D$6,'JL15_50%'!$C$9:$BF$77,$A45,FALSE)</f>
        <v>65.64</v>
      </c>
      <c r="O45" s="10">
        <f>HLOOKUP('Display Sheet'!$D$6,'JL15_100%'!$C$9:$BF$77,$A45,FALSE)</f>
        <v>60.96</v>
      </c>
      <c r="P45" s="10">
        <f>HLOOKUP('Display Sheet'!$D$6,'JL50%_3%_SI'!$C$9:$BF$77,$A45,FALSE)</f>
        <v>51</v>
      </c>
      <c r="Q45" s="10">
        <f>HLOOKUP('Display Sheet'!$D$6,'JL100%_3%_SI'!$C$9:$BF$77,$A45,FALSE)</f>
        <v>45.12</v>
      </c>
      <c r="R45" s="10">
        <f>HLOOKUP('Display Sheet'!$D$6,'JL50%_5%_SI'!$C$9:$BF$77,$A45,FALSE)</f>
        <v>43.8</v>
      </c>
      <c r="S45" s="10">
        <f>HLOOKUP('Display Sheet'!$D$6,'JL100%_5%_SI'!$C$9:$BF$77,$A45,FALSE)</f>
        <v>38.519999999999996</v>
      </c>
      <c r="T45" s="10">
        <f>HLOOKUP('Display Sheet'!$D$6,'JL50%_10%_SI'!$C$9:$BF$77,$A45,FALSE)</f>
        <v>32.400000000000006</v>
      </c>
      <c r="U45" s="10">
        <f>HLOOKUP('Display Sheet'!$D$6,'JL100%_10%_SI'!$C$9:$BF$77,$A45,FALSE)</f>
        <v>28.08</v>
      </c>
      <c r="V45" s="10">
        <f>HLOOKUP('Display Sheet'!$D$6,'JL 50%_ROC'!$C$9:$BF$77,$A45,FALSE)</f>
        <v>55.92</v>
      </c>
      <c r="W45" s="10">
        <f>HLOOKUP('Display Sheet'!$D$6,'JL 100%_ROC'!$C$9:$BF$77,$A45,FALSE)</f>
        <v>51</v>
      </c>
      <c r="X45" s="17">
        <v>66</v>
      </c>
    </row>
    <row r="46" spans="1:24" ht="12.75" customHeight="1" thickBot="1">
      <c r="A46">
        <v>39</v>
      </c>
      <c r="B46" s="31">
        <v>55</v>
      </c>
      <c r="C46" s="88">
        <v>68.039999999999992</v>
      </c>
      <c r="D46" s="88">
        <v>51.72</v>
      </c>
      <c r="E46" s="88">
        <v>64.92</v>
      </c>
      <c r="F46" s="88">
        <v>67.679999999999993</v>
      </c>
      <c r="G46" s="88">
        <v>66.960000000000008</v>
      </c>
      <c r="H46" s="88">
        <v>65.64</v>
      </c>
      <c r="I46" s="88">
        <v>52.56</v>
      </c>
      <c r="J46" s="88">
        <v>45.599999999999994</v>
      </c>
      <c r="K46" s="88">
        <v>34.32</v>
      </c>
      <c r="L46" s="10">
        <f>HLOOKUP('Display Sheet'!$D$6,'JL 50%'!$C$9:$BF$77,$A46,FALSE)</f>
        <v>67.800000000000011</v>
      </c>
      <c r="M46" s="10">
        <f>HLOOKUP('Display Sheet'!$D$6,'JL 100%'!$C$9:$BF$77,$A46,FALSE)</f>
        <v>61.800000000000004</v>
      </c>
      <c r="N46" s="10">
        <f>HLOOKUP('Display Sheet'!$D$6,'JL15_50%'!$C$9:$BF$77,$A46,FALSE)</f>
        <v>65.88</v>
      </c>
      <c r="O46" s="10">
        <f>HLOOKUP('Display Sheet'!$D$6,'JL15_100%'!$C$9:$BF$77,$A46,FALSE)</f>
        <v>61.56</v>
      </c>
      <c r="P46" s="10">
        <f>HLOOKUP('Display Sheet'!$D$6,'JL50%_3%_SI'!$C$9:$BF$77,$A46,FALSE)</f>
        <v>51.36</v>
      </c>
      <c r="Q46" s="10">
        <f>HLOOKUP('Display Sheet'!$D$6,'JL100%_3%_SI'!$C$9:$BF$77,$A46,FALSE)</f>
        <v>45.839999999999996</v>
      </c>
      <c r="R46" s="10">
        <f>HLOOKUP('Display Sheet'!$D$6,'JL50%_5%_SI'!$C$9:$BF$77,$A46,FALSE)</f>
        <v>44.160000000000004</v>
      </c>
      <c r="S46" s="10">
        <f>HLOOKUP('Display Sheet'!$D$6,'JL100%_5%_SI'!$C$9:$BF$77,$A46,FALSE)</f>
        <v>39.119999999999997</v>
      </c>
      <c r="T46" s="10">
        <f>HLOOKUP('Display Sheet'!$D$6,'JL50%_10%_SI'!$C$9:$BF$77,$A46,FALSE)</f>
        <v>32.76</v>
      </c>
      <c r="U46" s="10">
        <f>HLOOKUP('Display Sheet'!$D$6,'JL100%_10%_SI'!$C$9:$BF$77,$A46,FALSE)</f>
        <v>28.56</v>
      </c>
      <c r="V46" s="10">
        <f>HLOOKUP('Display Sheet'!$D$6,'JL 50%_ROC'!$C$9:$BF$77,$A46,FALSE)</f>
        <v>55.92</v>
      </c>
      <c r="W46" s="10">
        <f>HLOOKUP('Display Sheet'!$D$6,'JL 100%_ROC'!$C$9:$BF$77,$A46,FALSE)</f>
        <v>51.239999999999995</v>
      </c>
      <c r="X46" s="17">
        <v>67</v>
      </c>
    </row>
    <row r="47" spans="1:24" ht="12.75" customHeight="1" thickBot="1">
      <c r="A47">
        <v>40</v>
      </c>
      <c r="B47" s="31">
        <v>56</v>
      </c>
      <c r="C47" s="88">
        <v>69.36</v>
      </c>
      <c r="D47" s="88">
        <v>51.96</v>
      </c>
      <c r="E47" s="88">
        <v>66</v>
      </c>
      <c r="F47" s="88">
        <v>69</v>
      </c>
      <c r="G47" s="88">
        <v>68.039999999999992</v>
      </c>
      <c r="H47" s="88">
        <v>66.72</v>
      </c>
      <c r="I47" s="88">
        <v>53.88</v>
      </c>
      <c r="J47" s="88">
        <v>46.8</v>
      </c>
      <c r="K47" s="88">
        <v>35.400000000000006</v>
      </c>
      <c r="L47" s="10">
        <f>HLOOKUP('Display Sheet'!$D$6,'JL 50%'!$C$9:$BF$77,$A47,FALSE)</f>
        <v>68.16</v>
      </c>
      <c r="M47" s="10">
        <f>HLOOKUP('Display Sheet'!$D$6,'JL 100%'!$C$9:$BF$77,$A47,FALSE)</f>
        <v>62.400000000000006</v>
      </c>
      <c r="N47" s="10">
        <f>HLOOKUP('Display Sheet'!$D$6,'JL15_50%'!$C$9:$BF$77,$A47,FALSE)</f>
        <v>66.239999999999995</v>
      </c>
      <c r="O47" s="10">
        <f>HLOOKUP('Display Sheet'!$D$6,'JL15_100%'!$C$9:$BF$77,$A47,FALSE)</f>
        <v>62.16</v>
      </c>
      <c r="P47" s="10">
        <f>HLOOKUP('Display Sheet'!$D$6,'JL50%_3%_SI'!$C$9:$BF$77,$A47,FALSE)</f>
        <v>51.72</v>
      </c>
      <c r="Q47" s="10">
        <f>HLOOKUP('Display Sheet'!$D$6,'JL100%_3%_SI'!$C$9:$BF$77,$A47,FALSE)</f>
        <v>46.44</v>
      </c>
      <c r="R47" s="10">
        <f>HLOOKUP('Display Sheet'!$D$6,'JL50%_5%_SI'!$C$9:$BF$77,$A47,FALSE)</f>
        <v>44.64</v>
      </c>
      <c r="S47" s="10">
        <f>HLOOKUP('Display Sheet'!$D$6,'JL100%_5%_SI'!$C$9:$BF$77,$A47,FALSE)</f>
        <v>39.72</v>
      </c>
      <c r="T47" s="10">
        <f>HLOOKUP('Display Sheet'!$D$6,'JL50%_10%_SI'!$C$9:$BF$77,$A47,FALSE)</f>
        <v>33.119999999999997</v>
      </c>
      <c r="U47" s="10">
        <f>HLOOKUP('Display Sheet'!$D$6,'JL100%_10%_SI'!$C$9:$BF$77,$A47,FALSE)</f>
        <v>29.04</v>
      </c>
      <c r="V47" s="10">
        <f>HLOOKUP('Display Sheet'!$D$6,'JL 50%_ROC'!$C$9:$BF$77,$A47,FALSE)</f>
        <v>55.92</v>
      </c>
      <c r="W47" s="10">
        <f>HLOOKUP('Display Sheet'!$D$6,'JL 100%_ROC'!$C$9:$BF$77,$A47,FALSE)</f>
        <v>51.480000000000004</v>
      </c>
      <c r="X47" s="17">
        <v>68</v>
      </c>
    </row>
    <row r="48" spans="1:24" ht="12.75" customHeight="1" thickBot="1">
      <c r="A48">
        <v>41</v>
      </c>
      <c r="B48" s="16">
        <v>57</v>
      </c>
      <c r="C48" s="88">
        <v>70.679999999999993</v>
      </c>
      <c r="D48" s="88">
        <v>52.199999999999996</v>
      </c>
      <c r="E48" s="88">
        <v>67.08</v>
      </c>
      <c r="F48" s="88">
        <v>70.320000000000007</v>
      </c>
      <c r="G48" s="88">
        <v>69.239999999999995</v>
      </c>
      <c r="H48" s="88">
        <v>67.679999999999993</v>
      </c>
      <c r="I48" s="88">
        <v>55.199999999999996</v>
      </c>
      <c r="J48" s="88">
        <v>48.239999999999995</v>
      </c>
      <c r="K48" s="88">
        <v>36.599999999999994</v>
      </c>
      <c r="L48" s="10">
        <f>HLOOKUP('Display Sheet'!$D$6,'JL 50%'!$C$9:$BF$77,$A48,FALSE)</f>
        <v>68.52</v>
      </c>
      <c r="M48" s="10">
        <f>HLOOKUP('Display Sheet'!$D$6,'JL 100%'!$C$9:$BF$77,$A48,FALSE)</f>
        <v>63</v>
      </c>
      <c r="N48" s="10">
        <f>HLOOKUP('Display Sheet'!$D$6,'JL15_50%'!$C$9:$BF$77,$A48,FALSE)</f>
        <v>66.599999999999994</v>
      </c>
      <c r="O48" s="10">
        <f>HLOOKUP('Display Sheet'!$D$6,'JL15_100%'!$C$9:$BF$77,$A48,FALSE)</f>
        <v>62.64</v>
      </c>
      <c r="P48" s="10">
        <f>HLOOKUP('Display Sheet'!$D$6,'JL50%_3%_SI'!$C$9:$BF$77,$A48,FALSE)</f>
        <v>52.08</v>
      </c>
      <c r="Q48" s="10">
        <f>HLOOKUP('Display Sheet'!$D$6,'JL100%_3%_SI'!$C$9:$BF$77,$A48,FALSE)</f>
        <v>47.04</v>
      </c>
      <c r="R48" s="10">
        <f>HLOOKUP('Display Sheet'!$D$6,'JL50%_5%_SI'!$C$9:$BF$77,$A48,FALSE)</f>
        <v>45</v>
      </c>
      <c r="S48" s="10">
        <f>HLOOKUP('Display Sheet'!$D$6,'JL100%_5%_SI'!$C$9:$BF$77,$A48,FALSE)</f>
        <v>40.200000000000003</v>
      </c>
      <c r="T48" s="10">
        <f>HLOOKUP('Display Sheet'!$D$6,'JL50%_10%_SI'!$C$9:$BF$77,$A48,FALSE)</f>
        <v>33.480000000000004</v>
      </c>
      <c r="U48" s="10">
        <f>HLOOKUP('Display Sheet'!$D$6,'JL100%_10%_SI'!$C$9:$BF$77,$A48,FALSE)</f>
        <v>29.64</v>
      </c>
      <c r="V48" s="10">
        <f>HLOOKUP('Display Sheet'!$D$6,'JL 50%_ROC'!$C$9:$BF$77,$A48,FALSE)</f>
        <v>55.92</v>
      </c>
      <c r="W48" s="10">
        <f>HLOOKUP('Display Sheet'!$D$6,'JL 100%_ROC'!$C$9:$BF$77,$A48,FALSE)</f>
        <v>51.599999999999994</v>
      </c>
      <c r="X48" s="17">
        <v>69</v>
      </c>
    </row>
    <row r="49" spans="1:24" ht="12.75" customHeight="1" thickBot="1">
      <c r="A49">
        <v>42</v>
      </c>
      <c r="B49" s="31">
        <v>58</v>
      </c>
      <c r="C49" s="88">
        <v>72.12</v>
      </c>
      <c r="D49" s="88">
        <v>52.44</v>
      </c>
      <c r="E49" s="88">
        <v>68.16</v>
      </c>
      <c r="F49" s="88">
        <v>71.64</v>
      </c>
      <c r="G49" s="88">
        <v>70.44</v>
      </c>
      <c r="H49" s="88">
        <v>68.760000000000005</v>
      </c>
      <c r="I49" s="88">
        <v>56.64</v>
      </c>
      <c r="J49" s="88">
        <v>49.56</v>
      </c>
      <c r="K49" s="88">
        <v>37.799999999999997</v>
      </c>
      <c r="L49" s="10">
        <f>HLOOKUP('Display Sheet'!$D$6,'JL 50%'!$C$9:$BF$77,$A49,FALSE)</f>
        <v>68.88</v>
      </c>
      <c r="M49" s="10">
        <f>HLOOKUP('Display Sheet'!$D$6,'JL 100%'!$C$9:$BF$77,$A49,FALSE)</f>
        <v>63.599999999999994</v>
      </c>
      <c r="N49" s="10">
        <f>HLOOKUP('Display Sheet'!$D$6,'JL15_50%'!$C$9:$BF$77,$A49,FALSE)</f>
        <v>66.84</v>
      </c>
      <c r="O49" s="10">
        <f>HLOOKUP('Display Sheet'!$D$6,'JL15_100%'!$C$9:$BF$77,$A49,FALSE)</f>
        <v>63.239999999999995</v>
      </c>
      <c r="P49" s="10">
        <f>HLOOKUP('Display Sheet'!$D$6,'JL50%_3%_SI'!$C$9:$BF$77,$A49,FALSE)</f>
        <v>52.56</v>
      </c>
      <c r="Q49" s="10">
        <f>HLOOKUP('Display Sheet'!$D$6,'JL100%_3%_SI'!$C$9:$BF$77,$A49,FALSE)</f>
        <v>47.64</v>
      </c>
      <c r="R49" s="10">
        <f>HLOOKUP('Display Sheet'!$D$6,'JL50%_5%_SI'!$C$9:$BF$77,$A49,FALSE)</f>
        <v>45.36</v>
      </c>
      <c r="S49" s="10">
        <f>HLOOKUP('Display Sheet'!$D$6,'JL100%_5%_SI'!$C$9:$BF$77,$A49,FALSE)</f>
        <v>40.799999999999997</v>
      </c>
      <c r="T49" s="10">
        <f>HLOOKUP('Display Sheet'!$D$6,'JL50%_10%_SI'!$C$9:$BF$77,$A49,FALSE)</f>
        <v>33.72</v>
      </c>
      <c r="U49" s="10">
        <f>HLOOKUP('Display Sheet'!$D$6,'JL100%_10%_SI'!$C$9:$BF$77,$A49,FALSE)</f>
        <v>30.119999999999997</v>
      </c>
      <c r="V49" s="10">
        <f>HLOOKUP('Display Sheet'!$D$6,'JL 50%_ROC'!$C$9:$BF$77,$A49,FALSE)</f>
        <v>55.92</v>
      </c>
      <c r="W49" s="10">
        <f>HLOOKUP('Display Sheet'!$D$6,'JL 100%_ROC'!$C$9:$BF$77,$A49,FALSE)</f>
        <v>51.72</v>
      </c>
      <c r="X49" s="17">
        <v>70</v>
      </c>
    </row>
    <row r="50" spans="1:24" ht="12.75" customHeight="1" thickBot="1">
      <c r="A50">
        <v>43</v>
      </c>
      <c r="B50" s="31">
        <v>59</v>
      </c>
      <c r="C50" s="88">
        <v>73.56</v>
      </c>
      <c r="D50" s="88">
        <v>52.679999999999993</v>
      </c>
      <c r="E50" s="88">
        <v>69.36</v>
      </c>
      <c r="F50" s="88">
        <v>73.08</v>
      </c>
      <c r="G50" s="88">
        <v>71.760000000000005</v>
      </c>
      <c r="H50" s="88">
        <v>69.84</v>
      </c>
      <c r="I50" s="88">
        <v>58.199999999999996</v>
      </c>
      <c r="J50" s="88">
        <v>51.12</v>
      </c>
      <c r="K50" s="88">
        <v>39.119999999999997</v>
      </c>
      <c r="L50" s="10">
        <f>HLOOKUP('Display Sheet'!$D$6,'JL 50%'!$C$9:$BF$77,$A50,FALSE)</f>
        <v>69.239999999999995</v>
      </c>
      <c r="M50" s="10">
        <f>HLOOKUP('Display Sheet'!$D$6,'JL 100%'!$C$9:$BF$77,$A50,FALSE)</f>
        <v>64.199999999999989</v>
      </c>
      <c r="N50" s="10">
        <f>HLOOKUP('Display Sheet'!$D$6,'JL15_50%'!$C$9:$BF$77,$A50,FALSE)</f>
        <v>67.199999999999989</v>
      </c>
      <c r="O50" s="10">
        <f>HLOOKUP('Display Sheet'!$D$6,'JL15_100%'!$C$9:$BF$77,$A50,FALSE)</f>
        <v>63.84</v>
      </c>
      <c r="P50" s="10">
        <f>HLOOKUP('Display Sheet'!$D$6,'JL50%_3%_SI'!$C$9:$BF$77,$A50,FALSE)</f>
        <v>52.92</v>
      </c>
      <c r="Q50" s="10">
        <f>HLOOKUP('Display Sheet'!$D$6,'JL100%_3%_SI'!$C$9:$BF$77,$A50,FALSE)</f>
        <v>48.239999999999995</v>
      </c>
      <c r="R50" s="10">
        <f>HLOOKUP('Display Sheet'!$D$6,'JL50%_5%_SI'!$C$9:$BF$77,$A50,FALSE)</f>
        <v>45.72</v>
      </c>
      <c r="S50" s="10">
        <f>HLOOKUP('Display Sheet'!$D$6,'JL100%_5%_SI'!$C$9:$BF$77,$A50,FALSE)</f>
        <v>41.400000000000006</v>
      </c>
      <c r="T50" s="10">
        <f>HLOOKUP('Display Sheet'!$D$6,'JL50%_10%_SI'!$C$9:$BF$77,$A50,FALSE)</f>
        <v>34.08</v>
      </c>
      <c r="U50" s="10">
        <f>HLOOKUP('Display Sheet'!$D$6,'JL100%_10%_SI'!$C$9:$BF$77,$A50,FALSE)</f>
        <v>30.599999999999998</v>
      </c>
      <c r="V50" s="10">
        <f>HLOOKUP('Display Sheet'!$D$6,'JL 50%_ROC'!$C$9:$BF$77,$A50,FALSE)</f>
        <v>55.800000000000004</v>
      </c>
      <c r="W50" s="10">
        <f>HLOOKUP('Display Sheet'!$D$6,'JL 100%_ROC'!$C$9:$BF$77,$A50,FALSE)</f>
        <v>51.96</v>
      </c>
      <c r="X50" s="17">
        <v>71</v>
      </c>
    </row>
    <row r="51" spans="1:24" ht="12.75" customHeight="1" thickBot="1">
      <c r="A51">
        <v>44</v>
      </c>
      <c r="B51" s="16">
        <v>60</v>
      </c>
      <c r="C51" s="88">
        <v>75.12</v>
      </c>
      <c r="D51" s="88">
        <v>52.800000000000004</v>
      </c>
      <c r="E51" s="88">
        <v>70.56</v>
      </c>
      <c r="F51" s="88">
        <v>74.64</v>
      </c>
      <c r="G51" s="88">
        <v>73.199999999999989</v>
      </c>
      <c r="H51" s="88">
        <v>70.92</v>
      </c>
      <c r="I51" s="88">
        <v>59.88</v>
      </c>
      <c r="J51" s="88">
        <v>52.679999999999993</v>
      </c>
      <c r="K51" s="88">
        <v>40.56</v>
      </c>
      <c r="L51" s="10">
        <f>HLOOKUP('Display Sheet'!$D$6,'JL 50%'!$C$9:$BF$77,$A51,FALSE)</f>
        <v>69.599999999999994</v>
      </c>
      <c r="M51" s="10">
        <f>HLOOKUP('Display Sheet'!$D$6,'JL 100%'!$C$9:$BF$77,$A51,FALSE)</f>
        <v>64.679999999999993</v>
      </c>
      <c r="N51" s="10">
        <f>HLOOKUP('Display Sheet'!$D$6,'JL15_50%'!$C$9:$BF$77,$A51,FALSE)</f>
        <v>67.44</v>
      </c>
      <c r="O51" s="10">
        <f>HLOOKUP('Display Sheet'!$D$6,'JL15_100%'!$C$9:$BF$77,$A51,FALSE)</f>
        <v>64.320000000000007</v>
      </c>
      <c r="P51" s="10">
        <f>HLOOKUP('Display Sheet'!$D$6,'JL50%_3%_SI'!$C$9:$BF$77,$A51,FALSE)</f>
        <v>53.16</v>
      </c>
      <c r="Q51" s="10">
        <f>HLOOKUP('Display Sheet'!$D$6,'JL100%_3%_SI'!$C$9:$BF$77,$A51,FALSE)</f>
        <v>48.84</v>
      </c>
      <c r="R51" s="10">
        <f>HLOOKUP('Display Sheet'!$D$6,'JL50%_5%_SI'!$C$9:$BF$77,$A51,FALSE)</f>
        <v>45.96</v>
      </c>
      <c r="S51" s="10">
        <f>HLOOKUP('Display Sheet'!$D$6,'JL100%_5%_SI'!$C$9:$BF$77,$A51,FALSE)</f>
        <v>42</v>
      </c>
      <c r="T51" s="10">
        <f>HLOOKUP('Display Sheet'!$D$6,'JL50%_10%_SI'!$C$9:$BF$77,$A51,FALSE)</f>
        <v>34.32</v>
      </c>
      <c r="U51" s="10">
        <f>HLOOKUP('Display Sheet'!$D$6,'JL100%_10%_SI'!$C$9:$BF$77,$A51,FALSE)</f>
        <v>31.08</v>
      </c>
      <c r="V51" s="10">
        <f>HLOOKUP('Display Sheet'!$D$6,'JL 50%_ROC'!$C$9:$BF$77,$A51,FALSE)</f>
        <v>55.800000000000004</v>
      </c>
      <c r="W51" s="10">
        <f>HLOOKUP('Display Sheet'!$D$6,'JL 100%_ROC'!$C$9:$BF$77,$A51,FALSE)</f>
        <v>52.08</v>
      </c>
      <c r="X51" s="17">
        <v>72</v>
      </c>
    </row>
    <row r="52" spans="1:24" ht="12.75" customHeight="1" thickBot="1">
      <c r="A52">
        <v>45</v>
      </c>
      <c r="B52" s="31">
        <v>61</v>
      </c>
      <c r="C52" s="88">
        <v>76.800000000000011</v>
      </c>
      <c r="D52" s="88">
        <v>53.04</v>
      </c>
      <c r="E52" s="88">
        <v>71.88</v>
      </c>
      <c r="F52" s="88">
        <v>76.199999999999989</v>
      </c>
      <c r="G52" s="88">
        <v>74.64</v>
      </c>
      <c r="H52" s="88">
        <v>72.12</v>
      </c>
      <c r="I52" s="88">
        <v>61.56</v>
      </c>
      <c r="J52" s="88">
        <v>54.36</v>
      </c>
      <c r="K52" s="88">
        <v>42</v>
      </c>
      <c r="L52" s="10">
        <f>HLOOKUP('Display Sheet'!$D$6,'JL 50%'!$C$9:$BF$77,$A52,FALSE)</f>
        <v>69.84</v>
      </c>
      <c r="M52" s="10">
        <f>HLOOKUP('Display Sheet'!$D$6,'JL 100%'!$C$9:$BF$77,$A52,FALSE)</f>
        <v>65.28</v>
      </c>
      <c r="N52" s="10">
        <f>HLOOKUP('Display Sheet'!$D$6,'JL15_50%'!$C$9:$BF$77,$A52,FALSE)</f>
        <v>67.800000000000011</v>
      </c>
      <c r="O52" s="10">
        <f>HLOOKUP('Display Sheet'!$D$6,'JL15_100%'!$C$9:$BF$77,$A52,FALSE)</f>
        <v>64.92</v>
      </c>
      <c r="P52" s="10">
        <f>HLOOKUP('Display Sheet'!$D$6,'JL50%_3%_SI'!$C$9:$BF$77,$A52,FALSE)</f>
        <v>53.519999999999996</v>
      </c>
      <c r="Q52" s="10">
        <f>HLOOKUP('Display Sheet'!$D$6,'JL100%_3%_SI'!$C$9:$BF$77,$A52,FALSE)</f>
        <v>49.44</v>
      </c>
      <c r="R52" s="10">
        <f>HLOOKUP('Display Sheet'!$D$6,'JL50%_5%_SI'!$C$9:$BF$77,$A52,FALSE)</f>
        <v>46.32</v>
      </c>
      <c r="S52" s="10">
        <f>HLOOKUP('Display Sheet'!$D$6,'JL100%_5%_SI'!$C$9:$BF$77,$A52,FALSE)</f>
        <v>42.480000000000004</v>
      </c>
      <c r="T52" s="10">
        <f>HLOOKUP('Display Sheet'!$D$6,'JL50%_10%_SI'!$C$9:$BF$77,$A52,FALSE)</f>
        <v>34.68</v>
      </c>
      <c r="U52" s="10">
        <f>HLOOKUP('Display Sheet'!$D$6,'JL100%_10%_SI'!$C$9:$BF$77,$A52,FALSE)</f>
        <v>31.56</v>
      </c>
      <c r="V52" s="10">
        <f>HLOOKUP('Display Sheet'!$D$6,'JL 50%_ROC'!$C$9:$BF$77,$A52,FALSE)</f>
        <v>55.679999999999993</v>
      </c>
      <c r="W52" s="10">
        <f>HLOOKUP('Display Sheet'!$D$6,'JL 100%_ROC'!$C$9:$BF$77,$A52,FALSE)</f>
        <v>52.199999999999996</v>
      </c>
      <c r="X52" s="17">
        <v>73</v>
      </c>
    </row>
    <row r="53" spans="1:24" ht="12.75" customHeight="1" thickBot="1">
      <c r="A53">
        <v>46</v>
      </c>
      <c r="B53" s="31">
        <v>62</v>
      </c>
      <c r="C53" s="88">
        <v>78.599999999999994</v>
      </c>
      <c r="D53" s="88">
        <v>53.16</v>
      </c>
      <c r="E53" s="88">
        <v>73.199999999999989</v>
      </c>
      <c r="F53" s="88">
        <v>77.88</v>
      </c>
      <c r="G53" s="88">
        <v>76.08</v>
      </c>
      <c r="H53" s="88">
        <v>73.320000000000007</v>
      </c>
      <c r="I53" s="88">
        <v>63.36</v>
      </c>
      <c r="J53" s="88">
        <v>56.04</v>
      </c>
      <c r="K53" s="88">
        <v>43.56</v>
      </c>
      <c r="L53" s="10">
        <f>HLOOKUP('Display Sheet'!$D$6,'JL 50%'!$C$9:$BF$77,$A53,FALSE)</f>
        <v>70.199999999999989</v>
      </c>
      <c r="M53" s="10">
        <f>HLOOKUP('Display Sheet'!$D$6,'JL 100%'!$C$9:$BF$77,$A53,FALSE)</f>
        <v>65.88</v>
      </c>
      <c r="N53" s="10">
        <f>HLOOKUP('Display Sheet'!$D$6,'JL15_50%'!$C$9:$BF$77,$A53,FALSE)</f>
        <v>68.039999999999992</v>
      </c>
      <c r="O53" s="10">
        <f>HLOOKUP('Display Sheet'!$D$6,'JL15_100%'!$C$9:$BF$77,$A53,FALSE)</f>
        <v>65.400000000000006</v>
      </c>
      <c r="P53" s="10">
        <f>HLOOKUP('Display Sheet'!$D$6,'JL50%_3%_SI'!$C$9:$BF$77,$A53,FALSE)</f>
        <v>53.88</v>
      </c>
      <c r="Q53" s="10">
        <f>HLOOKUP('Display Sheet'!$D$6,'JL100%_3%_SI'!$C$9:$BF$77,$A53,FALSE)</f>
        <v>49.92</v>
      </c>
      <c r="R53" s="10">
        <f>HLOOKUP('Display Sheet'!$D$6,'JL50%_5%_SI'!$C$9:$BF$77,$A53,FALSE)</f>
        <v>46.68</v>
      </c>
      <c r="S53" s="10">
        <f>HLOOKUP('Display Sheet'!$D$6,'JL100%_5%_SI'!$C$9:$BF$77,$A53,FALSE)</f>
        <v>43.08</v>
      </c>
      <c r="T53" s="10">
        <f>HLOOKUP('Display Sheet'!$D$6,'JL50%_10%_SI'!$C$9:$BF$77,$A53,FALSE)</f>
        <v>34.92</v>
      </c>
      <c r="U53" s="10">
        <f>HLOOKUP('Display Sheet'!$D$6,'JL100%_10%_SI'!$C$9:$BF$77,$A53,FALSE)</f>
        <v>32.04</v>
      </c>
      <c r="V53" s="10">
        <f>HLOOKUP('Display Sheet'!$D$6,'JL 50%_ROC'!$C$9:$BF$77,$A53,FALSE)</f>
        <v>55.56</v>
      </c>
      <c r="W53" s="10">
        <f>HLOOKUP('Display Sheet'!$D$6,'JL 100%_ROC'!$C$9:$BF$77,$A53,FALSE)</f>
        <v>52.320000000000007</v>
      </c>
      <c r="X53" s="17">
        <v>74</v>
      </c>
    </row>
    <row r="54" spans="1:24" ht="12.75" customHeight="1" thickBot="1">
      <c r="A54">
        <v>47</v>
      </c>
      <c r="B54" s="16">
        <v>63</v>
      </c>
      <c r="C54" s="88">
        <v>80.52</v>
      </c>
      <c r="D54" s="88">
        <v>53.28</v>
      </c>
      <c r="E54" s="88">
        <v>74.64</v>
      </c>
      <c r="F54" s="88">
        <v>79.800000000000011</v>
      </c>
      <c r="G54" s="88">
        <v>77.64</v>
      </c>
      <c r="H54" s="88">
        <v>74.400000000000006</v>
      </c>
      <c r="I54" s="88">
        <v>65.28</v>
      </c>
      <c r="J54" s="88">
        <v>57.96</v>
      </c>
      <c r="K54" s="88">
        <v>45.24</v>
      </c>
      <c r="L54" s="10">
        <f>HLOOKUP('Display Sheet'!$D$6,'JL 50%'!$C$9:$BF$77,$A54,FALSE)</f>
        <v>70.56</v>
      </c>
      <c r="M54" s="10">
        <f>HLOOKUP('Display Sheet'!$D$6,'JL 100%'!$C$9:$BF$77,$A54,FALSE)</f>
        <v>66.36</v>
      </c>
      <c r="N54" s="10">
        <f>HLOOKUP('Display Sheet'!$D$6,'JL15_50%'!$C$9:$BF$77,$A54,FALSE)</f>
        <v>68.28</v>
      </c>
      <c r="O54" s="10">
        <f>HLOOKUP('Display Sheet'!$D$6,'JL15_100%'!$C$9:$BF$77,$A54,FALSE)</f>
        <v>65.88</v>
      </c>
      <c r="P54" s="10">
        <f>HLOOKUP('Display Sheet'!$D$6,'JL50%_3%_SI'!$C$9:$BF$77,$A54,FALSE)</f>
        <v>54.239999999999995</v>
      </c>
      <c r="Q54" s="10">
        <f>HLOOKUP('Display Sheet'!$D$6,'JL100%_3%_SI'!$C$9:$BF$77,$A54,FALSE)</f>
        <v>50.519999999999996</v>
      </c>
      <c r="R54" s="10">
        <f>HLOOKUP('Display Sheet'!$D$6,'JL50%_5%_SI'!$C$9:$BF$77,$A54,FALSE)</f>
        <v>46.92</v>
      </c>
      <c r="S54" s="10">
        <f>HLOOKUP('Display Sheet'!$D$6,'JL100%_5%_SI'!$C$9:$BF$77,$A54,FALSE)</f>
        <v>43.56</v>
      </c>
      <c r="T54" s="10">
        <f>HLOOKUP('Display Sheet'!$D$6,'JL50%_10%_SI'!$C$9:$BF$77,$A54,FALSE)</f>
        <v>35.160000000000004</v>
      </c>
      <c r="U54" s="10">
        <f>HLOOKUP('Display Sheet'!$D$6,'JL100%_10%_SI'!$C$9:$BF$77,$A54,FALSE)</f>
        <v>32.400000000000006</v>
      </c>
      <c r="V54" s="10">
        <f>HLOOKUP('Display Sheet'!$D$6,'JL 50%_ROC'!$C$9:$BF$77,$A54,FALSE)</f>
        <v>55.56</v>
      </c>
      <c r="W54" s="10">
        <f>HLOOKUP('Display Sheet'!$D$6,'JL 100%_ROC'!$C$9:$BF$77,$A54,FALSE)</f>
        <v>52.44</v>
      </c>
      <c r="X54" s="17">
        <v>75</v>
      </c>
    </row>
    <row r="55" spans="1:24" ht="12.75" customHeight="1" thickBot="1">
      <c r="A55">
        <v>48</v>
      </c>
      <c r="B55" s="31">
        <v>64</v>
      </c>
      <c r="C55" s="88">
        <v>82.56</v>
      </c>
      <c r="D55" s="88">
        <v>53.400000000000006</v>
      </c>
      <c r="E55" s="88">
        <v>76.08</v>
      </c>
      <c r="F55" s="88">
        <v>81.72</v>
      </c>
      <c r="G55" s="88">
        <v>79.320000000000007</v>
      </c>
      <c r="H55" s="88">
        <v>75.599999999999994</v>
      </c>
      <c r="I55" s="88">
        <v>67.320000000000007</v>
      </c>
      <c r="J55" s="88">
        <v>60</v>
      </c>
      <c r="K55" s="88">
        <v>47.04</v>
      </c>
      <c r="L55" s="10">
        <f>HLOOKUP('Display Sheet'!$D$6,'JL 50%'!$C$9:$BF$77,$A55,FALSE)</f>
        <v>70.800000000000011</v>
      </c>
      <c r="M55" s="10">
        <f>HLOOKUP('Display Sheet'!$D$6,'JL 100%'!$C$9:$BF$77,$A55,FALSE)</f>
        <v>66.960000000000008</v>
      </c>
      <c r="N55" s="10">
        <f>HLOOKUP('Display Sheet'!$D$6,'JL15_50%'!$C$9:$BF$77,$A55,FALSE)</f>
        <v>68.52</v>
      </c>
      <c r="O55" s="10">
        <f>HLOOKUP('Display Sheet'!$D$6,'JL15_100%'!$C$9:$BF$77,$A55,FALSE)</f>
        <v>66.36</v>
      </c>
      <c r="P55" s="10">
        <f>HLOOKUP('Display Sheet'!$D$6,'JL50%_3%_SI'!$C$9:$BF$77,$A55,FALSE)</f>
        <v>54.480000000000004</v>
      </c>
      <c r="Q55" s="10">
        <f>HLOOKUP('Display Sheet'!$D$6,'JL100%_3%_SI'!$C$9:$BF$77,$A55,FALSE)</f>
        <v>51</v>
      </c>
      <c r="R55" s="10">
        <f>HLOOKUP('Display Sheet'!$D$6,'JL50%_5%_SI'!$C$9:$BF$77,$A55,FALSE)</f>
        <v>47.28</v>
      </c>
      <c r="S55" s="10">
        <f>HLOOKUP('Display Sheet'!$D$6,'JL100%_5%_SI'!$C$9:$BF$77,$A55,FALSE)</f>
        <v>44.04</v>
      </c>
      <c r="T55" s="10">
        <f>HLOOKUP('Display Sheet'!$D$6,'JL50%_10%_SI'!$C$9:$BF$77,$A55,FALSE)</f>
        <v>35.400000000000006</v>
      </c>
      <c r="U55" s="10">
        <f>HLOOKUP('Display Sheet'!$D$6,'JL100%_10%_SI'!$C$9:$BF$77,$A55,FALSE)</f>
        <v>32.880000000000003</v>
      </c>
      <c r="V55" s="10">
        <f>HLOOKUP('Display Sheet'!$D$6,'JL 50%_ROC'!$C$9:$BF$77,$A55,FALSE)</f>
        <v>55.44</v>
      </c>
      <c r="W55" s="10">
        <f>HLOOKUP('Display Sheet'!$D$6,'JL 100%_ROC'!$C$9:$BF$77,$A55,FALSE)</f>
        <v>52.44</v>
      </c>
      <c r="X55" s="17">
        <v>76</v>
      </c>
    </row>
    <row r="56" spans="1:24" ht="12.75" customHeight="1" thickBot="1">
      <c r="A56">
        <v>49</v>
      </c>
      <c r="B56" s="31">
        <v>65</v>
      </c>
      <c r="C56" s="88">
        <v>84.72</v>
      </c>
      <c r="D56" s="88">
        <v>53.519999999999996</v>
      </c>
      <c r="E56" s="88">
        <v>77.64</v>
      </c>
      <c r="F56" s="88">
        <v>83.76</v>
      </c>
      <c r="G56" s="88">
        <v>81.12</v>
      </c>
      <c r="H56" s="88">
        <v>76.800000000000011</v>
      </c>
      <c r="I56" s="88">
        <v>69.599999999999994</v>
      </c>
      <c r="J56" s="88">
        <v>62.16</v>
      </c>
      <c r="K56" s="88">
        <v>49.08</v>
      </c>
      <c r="L56" s="10">
        <f>HLOOKUP('Display Sheet'!$D$6,'JL 50%'!$C$9:$BF$77,$A56,FALSE)</f>
        <v>71.039999999999992</v>
      </c>
      <c r="M56" s="10">
        <f>HLOOKUP('Display Sheet'!$D$6,'JL 100%'!$C$9:$BF$77,$A56,FALSE)</f>
        <v>67.44</v>
      </c>
      <c r="N56" s="10">
        <f>HLOOKUP('Display Sheet'!$D$6,'JL15_50%'!$C$9:$BF$77,$A56,FALSE)</f>
        <v>68.760000000000005</v>
      </c>
      <c r="O56" s="10">
        <f>HLOOKUP('Display Sheet'!$D$6,'JL15_100%'!$C$9:$BF$77,$A56,FALSE)</f>
        <v>66.72</v>
      </c>
      <c r="P56" s="10">
        <f>HLOOKUP('Display Sheet'!$D$6,'JL50%_3%_SI'!$C$9:$BF$77,$A56,FALSE)</f>
        <v>54.72</v>
      </c>
      <c r="Q56" s="10">
        <f>HLOOKUP('Display Sheet'!$D$6,'JL100%_3%_SI'!$C$9:$BF$77,$A56,FALSE)</f>
        <v>51.599999999999994</v>
      </c>
      <c r="R56" s="10">
        <f>HLOOKUP('Display Sheet'!$D$6,'JL50%_5%_SI'!$C$9:$BF$77,$A56,FALSE)</f>
        <v>47.519999999999996</v>
      </c>
      <c r="S56" s="10">
        <f>HLOOKUP('Display Sheet'!$D$6,'JL100%_5%_SI'!$C$9:$BF$77,$A56,FALSE)</f>
        <v>44.519999999999996</v>
      </c>
      <c r="T56" s="10">
        <f>HLOOKUP('Display Sheet'!$D$6,'JL50%_10%_SI'!$C$9:$BF$77,$A56,FALSE)</f>
        <v>35.64</v>
      </c>
      <c r="U56" s="10">
        <f>HLOOKUP('Display Sheet'!$D$6,'JL100%_10%_SI'!$C$9:$BF$77,$A56,FALSE)</f>
        <v>33.24</v>
      </c>
      <c r="V56" s="10">
        <f>HLOOKUP('Display Sheet'!$D$6,'JL 50%_ROC'!$C$9:$BF$77,$A56,FALSE)</f>
        <v>55.320000000000007</v>
      </c>
      <c r="W56" s="10">
        <f>HLOOKUP('Display Sheet'!$D$6,'JL 100%_ROC'!$C$9:$BF$77,$A56,FALSE)</f>
        <v>52.56</v>
      </c>
      <c r="X56" s="17">
        <v>77</v>
      </c>
    </row>
    <row r="57" spans="1:24" ht="12.75" customHeight="1" thickBot="1">
      <c r="A57">
        <v>50</v>
      </c>
      <c r="B57" s="16">
        <v>66</v>
      </c>
      <c r="C57" s="88">
        <v>87.12</v>
      </c>
      <c r="D57" s="88">
        <v>53.64</v>
      </c>
      <c r="E57" s="88">
        <v>79.320000000000007</v>
      </c>
      <c r="F57" s="88">
        <v>86.039999999999992</v>
      </c>
      <c r="G57" s="88">
        <v>82.92</v>
      </c>
      <c r="H57" s="88">
        <v>78</v>
      </c>
      <c r="I57" s="88">
        <v>72</v>
      </c>
      <c r="J57" s="88">
        <v>64.44</v>
      </c>
      <c r="K57" s="88">
        <v>51.12</v>
      </c>
      <c r="L57" s="10">
        <f>HLOOKUP('Display Sheet'!$D$6,'JL 50%'!$C$9:$BF$77,$A57,FALSE)</f>
        <v>71.400000000000006</v>
      </c>
      <c r="M57" s="10">
        <f>HLOOKUP('Display Sheet'!$D$6,'JL 100%'!$C$9:$BF$77,$A57,FALSE)</f>
        <v>67.92</v>
      </c>
      <c r="N57" s="10">
        <f>HLOOKUP('Display Sheet'!$D$6,'JL15_50%'!$C$9:$BF$77,$A57,FALSE)</f>
        <v>69</v>
      </c>
      <c r="O57" s="10">
        <f>HLOOKUP('Display Sheet'!$D$6,'JL15_100%'!$C$9:$BF$77,$A57,FALSE)</f>
        <v>67.199999999999989</v>
      </c>
      <c r="P57" s="10">
        <f>HLOOKUP('Display Sheet'!$D$6,'JL50%_3%_SI'!$C$9:$BF$77,$A57,FALSE)</f>
        <v>55.08</v>
      </c>
      <c r="Q57" s="10">
        <f>HLOOKUP('Display Sheet'!$D$6,'JL100%_3%_SI'!$C$9:$BF$77,$A57,FALSE)</f>
        <v>52.08</v>
      </c>
      <c r="R57" s="10">
        <f>HLOOKUP('Display Sheet'!$D$6,'JL50%_5%_SI'!$C$9:$BF$77,$A57,FALSE)</f>
        <v>47.76</v>
      </c>
      <c r="S57" s="10">
        <f>HLOOKUP('Display Sheet'!$D$6,'JL100%_5%_SI'!$C$9:$BF$77,$A57,FALSE)</f>
        <v>45</v>
      </c>
      <c r="T57" s="10">
        <f>HLOOKUP('Display Sheet'!$D$6,'JL50%_10%_SI'!$C$9:$BF$77,$A57,FALSE)</f>
        <v>35.880000000000003</v>
      </c>
      <c r="U57" s="10">
        <f>HLOOKUP('Display Sheet'!$D$6,'JL100%_10%_SI'!$C$9:$BF$77,$A57,FALSE)</f>
        <v>33.72</v>
      </c>
      <c r="V57" s="10">
        <f>HLOOKUP('Display Sheet'!$D$6,'JL 50%_ROC'!$C$9:$BF$77,$A57,FALSE)</f>
        <v>55.199999999999996</v>
      </c>
      <c r="W57" s="10">
        <f>HLOOKUP('Display Sheet'!$D$6,'JL 100%_ROC'!$C$9:$BF$77,$A57,FALSE)</f>
        <v>52.56</v>
      </c>
      <c r="X57" s="17">
        <v>78</v>
      </c>
    </row>
    <row r="58" spans="1:24" ht="12.75" customHeight="1" thickBot="1">
      <c r="A58">
        <v>51</v>
      </c>
      <c r="B58" s="31">
        <v>67</v>
      </c>
      <c r="C58" s="88">
        <v>89.76</v>
      </c>
      <c r="D58" s="88">
        <v>53.760000000000005</v>
      </c>
      <c r="E58" s="88">
        <v>81</v>
      </c>
      <c r="F58" s="88">
        <v>88.44</v>
      </c>
      <c r="G58" s="88">
        <v>84.72</v>
      </c>
      <c r="H58" s="88">
        <v>79.199999999999989</v>
      </c>
      <c r="I58" s="88">
        <v>74.52</v>
      </c>
      <c r="J58" s="88">
        <v>66.960000000000008</v>
      </c>
      <c r="K58" s="88">
        <v>53.519999999999996</v>
      </c>
      <c r="L58" s="10">
        <f>HLOOKUP('Display Sheet'!$D$6,'JL 50%'!$C$9:$BF$77,$A58,FALSE)</f>
        <v>71.64</v>
      </c>
      <c r="M58" s="10">
        <f>HLOOKUP('Display Sheet'!$D$6,'JL 100%'!$C$9:$BF$77,$A58,FALSE)</f>
        <v>68.400000000000006</v>
      </c>
      <c r="N58" s="10">
        <f>HLOOKUP('Display Sheet'!$D$6,'JL15_50%'!$C$9:$BF$77,$A58,FALSE)</f>
        <v>69.239999999999995</v>
      </c>
      <c r="O58" s="10">
        <f>HLOOKUP('Display Sheet'!$D$6,'JL15_100%'!$C$9:$BF$77,$A58,FALSE)</f>
        <v>67.56</v>
      </c>
      <c r="P58" s="10">
        <f>HLOOKUP('Display Sheet'!$D$6,'JL50%_3%_SI'!$C$9:$BF$77,$A58,FALSE)</f>
        <v>55.320000000000007</v>
      </c>
      <c r="Q58" s="10">
        <f>HLOOKUP('Display Sheet'!$D$6,'JL100%_3%_SI'!$C$9:$BF$77,$A58,FALSE)</f>
        <v>52.56</v>
      </c>
      <c r="R58" s="10">
        <f>HLOOKUP('Display Sheet'!$D$6,'JL50%_5%_SI'!$C$9:$BF$77,$A58,FALSE)</f>
        <v>48</v>
      </c>
      <c r="S58" s="10">
        <f>HLOOKUP('Display Sheet'!$D$6,'JL100%_5%_SI'!$C$9:$BF$77,$A58,FALSE)</f>
        <v>45.480000000000004</v>
      </c>
      <c r="T58" s="10">
        <f>HLOOKUP('Display Sheet'!$D$6,'JL50%_10%_SI'!$C$9:$BF$77,$A58,FALSE)</f>
        <v>36.119999999999997</v>
      </c>
      <c r="U58" s="10">
        <f>HLOOKUP('Display Sheet'!$D$6,'JL100%_10%_SI'!$C$9:$BF$77,$A58,FALSE)</f>
        <v>34.08</v>
      </c>
      <c r="V58" s="10">
        <f>HLOOKUP('Display Sheet'!$D$6,'JL 50%_ROC'!$C$9:$BF$77,$A58,FALSE)</f>
        <v>55.08</v>
      </c>
      <c r="W58" s="10">
        <f>HLOOKUP('Display Sheet'!$D$6,'JL 100%_ROC'!$C$9:$BF$77,$A58,FALSE)</f>
        <v>52.679999999999993</v>
      </c>
      <c r="X58" s="17">
        <v>79</v>
      </c>
    </row>
    <row r="59" spans="1:24" ht="12.75" customHeight="1" thickBot="1">
      <c r="A59">
        <v>52</v>
      </c>
      <c r="B59" s="31">
        <v>68</v>
      </c>
      <c r="C59" s="88">
        <v>92.64</v>
      </c>
      <c r="D59" s="88">
        <v>53.760000000000005</v>
      </c>
      <c r="E59" s="88">
        <v>82.800000000000011</v>
      </c>
      <c r="F59" s="88">
        <v>91.08</v>
      </c>
      <c r="G59" s="88">
        <v>86.76</v>
      </c>
      <c r="H59" s="88">
        <v>80.28</v>
      </c>
      <c r="I59" s="88">
        <v>77.400000000000006</v>
      </c>
      <c r="J59" s="88">
        <v>69.84</v>
      </c>
      <c r="K59" s="88">
        <v>56.04</v>
      </c>
      <c r="L59" s="10">
        <f>HLOOKUP('Display Sheet'!$D$6,'JL 50%'!$C$9:$BF$77,$A59,FALSE)</f>
        <v>71.88</v>
      </c>
      <c r="M59" s="10">
        <f>HLOOKUP('Display Sheet'!$D$6,'JL 100%'!$C$9:$BF$77,$A59,FALSE)</f>
        <v>68.88</v>
      </c>
      <c r="N59" s="10">
        <f>HLOOKUP('Display Sheet'!$D$6,'JL15_50%'!$C$9:$BF$77,$A59,FALSE)</f>
        <v>69.48</v>
      </c>
      <c r="O59" s="10">
        <f>HLOOKUP('Display Sheet'!$D$6,'JL15_100%'!$C$9:$BF$77,$A59,FALSE)</f>
        <v>67.92</v>
      </c>
      <c r="P59" s="10">
        <f>HLOOKUP('Display Sheet'!$D$6,'JL50%_3%_SI'!$C$9:$BF$77,$A59,FALSE)</f>
        <v>55.56</v>
      </c>
      <c r="Q59" s="10">
        <f>HLOOKUP('Display Sheet'!$D$6,'JL100%_3%_SI'!$C$9:$BF$77,$A59,FALSE)</f>
        <v>52.92</v>
      </c>
      <c r="R59" s="10">
        <f>HLOOKUP('Display Sheet'!$D$6,'JL50%_5%_SI'!$C$9:$BF$77,$A59,FALSE)</f>
        <v>48.239999999999995</v>
      </c>
      <c r="S59" s="10">
        <f>HLOOKUP('Display Sheet'!$D$6,'JL100%_5%_SI'!$C$9:$BF$77,$A59,FALSE)</f>
        <v>45.96</v>
      </c>
      <c r="T59" s="10">
        <f>HLOOKUP('Display Sheet'!$D$6,'JL50%_10%_SI'!$C$9:$BF$77,$A59,FALSE)</f>
        <v>36.36</v>
      </c>
      <c r="U59" s="10">
        <f>HLOOKUP('Display Sheet'!$D$6,'JL100%_10%_SI'!$C$9:$BF$77,$A59,FALSE)</f>
        <v>34.44</v>
      </c>
      <c r="V59" s="10">
        <f>HLOOKUP('Display Sheet'!$D$6,'JL 50%_ROC'!$C$9:$BF$77,$A59,FALSE)</f>
        <v>54.96</v>
      </c>
      <c r="W59" s="10">
        <f>HLOOKUP('Display Sheet'!$D$6,'JL 100%_ROC'!$C$9:$BF$77,$A59,FALSE)</f>
        <v>52.679999999999993</v>
      </c>
      <c r="X59" s="17">
        <v>80</v>
      </c>
    </row>
    <row r="60" spans="1:24" ht="12.75" customHeight="1" thickBot="1">
      <c r="A60">
        <v>53</v>
      </c>
      <c r="B60" s="16">
        <v>69</v>
      </c>
      <c r="C60" s="88">
        <v>95.76</v>
      </c>
      <c r="D60" s="88">
        <v>53.760000000000005</v>
      </c>
      <c r="E60" s="88">
        <v>84.6</v>
      </c>
      <c r="F60" s="88">
        <v>93.960000000000008</v>
      </c>
      <c r="G60" s="88">
        <v>88.679999999999993</v>
      </c>
      <c r="H60" s="88">
        <v>81.48</v>
      </c>
      <c r="I60" s="88">
        <v>80.52</v>
      </c>
      <c r="J60" s="88">
        <v>72.84</v>
      </c>
      <c r="K60" s="88">
        <v>58.800000000000004</v>
      </c>
      <c r="L60" s="10">
        <f>HLOOKUP('Display Sheet'!$D$6,'JL 50%'!$C$9:$BF$77,$A60,FALSE)</f>
        <v>72.12</v>
      </c>
      <c r="M60" s="10">
        <f>HLOOKUP('Display Sheet'!$D$6,'JL 100%'!$C$9:$BF$77,$A60,FALSE)</f>
        <v>69.36</v>
      </c>
      <c r="N60" s="10">
        <f>HLOOKUP('Display Sheet'!$D$6,'JL15_50%'!$C$9:$BF$77,$A60,FALSE)</f>
        <v>69.599999999999994</v>
      </c>
      <c r="O60" s="10">
        <f>HLOOKUP('Display Sheet'!$D$6,'JL15_100%'!$C$9:$BF$77,$A60,FALSE)</f>
        <v>68.28</v>
      </c>
      <c r="P60" s="10">
        <f>HLOOKUP('Display Sheet'!$D$6,'JL50%_3%_SI'!$C$9:$BF$77,$A60,FALSE)</f>
        <v>55.800000000000004</v>
      </c>
      <c r="Q60" s="10">
        <f>HLOOKUP('Display Sheet'!$D$6,'JL100%_3%_SI'!$C$9:$BF$77,$A60,FALSE)</f>
        <v>53.400000000000006</v>
      </c>
      <c r="R60" s="10">
        <f>HLOOKUP('Display Sheet'!$D$6,'JL50%_5%_SI'!$C$9:$BF$77,$A60,FALSE)</f>
        <v>48.480000000000004</v>
      </c>
      <c r="S60" s="10">
        <f>HLOOKUP('Display Sheet'!$D$6,'JL100%_5%_SI'!$C$9:$BF$77,$A60,FALSE)</f>
        <v>46.32</v>
      </c>
      <c r="T60" s="10">
        <f>HLOOKUP('Display Sheet'!$D$6,'JL50%_10%_SI'!$C$9:$BF$77,$A60,FALSE)</f>
        <v>36.480000000000004</v>
      </c>
      <c r="U60" s="10">
        <f>HLOOKUP('Display Sheet'!$D$6,'JL100%_10%_SI'!$C$9:$BF$77,$A60,FALSE)</f>
        <v>34.799999999999997</v>
      </c>
      <c r="V60" s="10">
        <f>HLOOKUP('Display Sheet'!$D$6,'JL 50%_ROC'!$C$9:$BF$77,$A60,FALSE)</f>
        <v>54.84</v>
      </c>
      <c r="W60" s="10">
        <f>HLOOKUP('Display Sheet'!$D$6,'JL 100%_ROC'!$C$9:$BF$77,$A60,FALSE)</f>
        <v>52.800000000000004</v>
      </c>
      <c r="X60" s="17">
        <v>81</v>
      </c>
    </row>
    <row r="61" spans="1:24" ht="12.75" customHeight="1" thickBot="1">
      <c r="A61">
        <v>54</v>
      </c>
      <c r="B61" s="31">
        <v>70</v>
      </c>
      <c r="C61" s="88">
        <v>99.12</v>
      </c>
      <c r="D61" s="88">
        <v>53.88</v>
      </c>
      <c r="E61" s="88">
        <v>86.52</v>
      </c>
      <c r="F61" s="88">
        <v>96.960000000000008</v>
      </c>
      <c r="G61" s="88">
        <v>90.72</v>
      </c>
      <c r="H61" s="88">
        <v>82.56</v>
      </c>
      <c r="I61" s="88">
        <v>84</v>
      </c>
      <c r="J61" s="88">
        <v>76.199999999999989</v>
      </c>
      <c r="K61" s="88">
        <v>61.800000000000004</v>
      </c>
      <c r="L61" s="10">
        <f>HLOOKUP('Display Sheet'!$D$6,'JL 50%'!$C$9:$BF$77,$A61,FALSE)</f>
        <v>72.36</v>
      </c>
      <c r="M61" s="10">
        <f>HLOOKUP('Display Sheet'!$D$6,'JL 100%'!$C$9:$BF$77,$A61,FALSE)</f>
        <v>69.84</v>
      </c>
      <c r="N61" s="10">
        <f>HLOOKUP('Display Sheet'!$D$6,'JL15_50%'!$C$9:$BF$77,$A61,FALSE)</f>
        <v>69.84</v>
      </c>
      <c r="O61" s="10">
        <f>HLOOKUP('Display Sheet'!$D$6,'JL15_100%'!$C$9:$BF$77,$A61,FALSE)</f>
        <v>68.64</v>
      </c>
      <c r="P61" s="10">
        <f>HLOOKUP('Display Sheet'!$D$6,'JL50%_3%_SI'!$C$9:$BF$77,$A61,FALSE)</f>
        <v>56.04</v>
      </c>
      <c r="Q61" s="10">
        <f>HLOOKUP('Display Sheet'!$D$6,'JL100%_3%_SI'!$C$9:$BF$77,$A61,FALSE)</f>
        <v>53.88</v>
      </c>
      <c r="R61" s="10">
        <f>HLOOKUP('Display Sheet'!$D$6,'JL50%_5%_SI'!$C$9:$BF$77,$A61,FALSE)</f>
        <v>48.72</v>
      </c>
      <c r="S61" s="10">
        <f>HLOOKUP('Display Sheet'!$D$6,'JL100%_5%_SI'!$C$9:$BF$77,$A61,FALSE)</f>
        <v>46.68</v>
      </c>
      <c r="T61" s="10">
        <f>HLOOKUP('Display Sheet'!$D$6,'JL50%_10%_SI'!$C$9:$BF$77,$A61,FALSE)</f>
        <v>36.72</v>
      </c>
      <c r="U61" s="10">
        <f>HLOOKUP('Display Sheet'!$D$6,'JL100%_10%_SI'!$C$9:$BF$77,$A61,FALSE)</f>
        <v>35.160000000000004</v>
      </c>
      <c r="V61" s="10">
        <f>HLOOKUP('Display Sheet'!$D$6,'JL 50%_ROC'!$C$9:$BF$77,$A61,FALSE)</f>
        <v>54.72</v>
      </c>
      <c r="W61" s="10">
        <f>HLOOKUP('Display Sheet'!$D$6,'JL 100%_ROC'!$C$9:$BF$77,$A61,FALSE)</f>
        <v>52.800000000000004</v>
      </c>
      <c r="X61" s="17">
        <v>82</v>
      </c>
    </row>
    <row r="62" spans="1:24" ht="12.75" customHeight="1" thickBot="1">
      <c r="A62">
        <v>55</v>
      </c>
      <c r="B62" s="31">
        <v>71</v>
      </c>
      <c r="C62" s="88">
        <v>102.84</v>
      </c>
      <c r="D62" s="88">
        <v>53.88</v>
      </c>
      <c r="E62" s="88">
        <v>88.56</v>
      </c>
      <c r="F62" s="88">
        <v>100.08</v>
      </c>
      <c r="G62" s="88">
        <v>92.88</v>
      </c>
      <c r="H62" s="88">
        <v>83.64</v>
      </c>
      <c r="I62" s="88">
        <v>87.6</v>
      </c>
      <c r="J62" s="88">
        <v>79.800000000000011</v>
      </c>
      <c r="K62" s="88">
        <v>65.039999999999992</v>
      </c>
      <c r="L62" s="10">
        <f>HLOOKUP('Display Sheet'!$D$6,'JL 50%'!$C$9:$BF$77,$A62,FALSE)</f>
        <v>72.599999999999994</v>
      </c>
      <c r="M62" s="10">
        <f>HLOOKUP('Display Sheet'!$D$6,'JL 100%'!$C$9:$BF$77,$A62,FALSE)</f>
        <v>70.199999999999989</v>
      </c>
      <c r="N62" s="10">
        <f>HLOOKUP('Display Sheet'!$D$6,'JL15_50%'!$C$9:$BF$77,$A62,FALSE)</f>
        <v>69.960000000000008</v>
      </c>
      <c r="O62" s="10">
        <f>HLOOKUP('Display Sheet'!$D$6,'JL15_100%'!$C$9:$BF$77,$A62,FALSE)</f>
        <v>69</v>
      </c>
      <c r="P62" s="10">
        <f>HLOOKUP('Display Sheet'!$D$6,'JL50%_3%_SI'!$C$9:$BF$77,$A62,FALSE)</f>
        <v>56.28</v>
      </c>
      <c r="Q62" s="10">
        <f>HLOOKUP('Display Sheet'!$D$6,'JL100%_3%_SI'!$C$9:$BF$77,$A62,FALSE)</f>
        <v>54.239999999999995</v>
      </c>
      <c r="R62" s="10">
        <f>HLOOKUP('Display Sheet'!$D$6,'JL50%_5%_SI'!$C$9:$BF$77,$A62,FALSE)</f>
        <v>48.96</v>
      </c>
      <c r="S62" s="10">
        <f>HLOOKUP('Display Sheet'!$D$6,'JL100%_5%_SI'!$C$9:$BF$77,$A62,FALSE)</f>
        <v>47.04</v>
      </c>
      <c r="T62" s="10">
        <f>HLOOKUP('Display Sheet'!$D$6,'JL50%_10%_SI'!$C$9:$BF$77,$A62,FALSE)</f>
        <v>36.839999999999996</v>
      </c>
      <c r="U62" s="10">
        <f>HLOOKUP('Display Sheet'!$D$6,'JL100%_10%_SI'!$C$9:$BF$77,$A62,FALSE)</f>
        <v>35.400000000000006</v>
      </c>
      <c r="V62" s="10">
        <f>HLOOKUP('Display Sheet'!$D$6,'JL 50%_ROC'!$C$9:$BF$77,$A62,FALSE)</f>
        <v>54.599999999999994</v>
      </c>
      <c r="W62" s="10">
        <f>HLOOKUP('Display Sheet'!$D$6,'JL 100%_ROC'!$C$9:$BF$77,$A62,FALSE)</f>
        <v>52.800000000000004</v>
      </c>
      <c r="X62" s="17">
        <v>83</v>
      </c>
    </row>
    <row r="63" spans="1:24" ht="12.75" customHeight="1" thickBot="1">
      <c r="A63">
        <v>56</v>
      </c>
      <c r="B63" s="16">
        <v>72</v>
      </c>
      <c r="C63" s="88">
        <v>106.68</v>
      </c>
      <c r="D63" s="88">
        <v>53.88</v>
      </c>
      <c r="E63" s="88">
        <v>90.6</v>
      </c>
      <c r="F63" s="88">
        <v>103.32</v>
      </c>
      <c r="G63" s="88">
        <v>94.800000000000011</v>
      </c>
      <c r="H63" s="88">
        <v>84.6</v>
      </c>
      <c r="I63" s="88">
        <v>91.44</v>
      </c>
      <c r="J63" s="88">
        <v>83.4</v>
      </c>
      <c r="K63" s="88">
        <v>68.52</v>
      </c>
      <c r="L63" s="10">
        <f>HLOOKUP('Display Sheet'!$D$6,'JL 50%'!$C$9:$BF$77,$A63,FALSE)</f>
        <v>72.84</v>
      </c>
      <c r="M63" s="10">
        <f>HLOOKUP('Display Sheet'!$D$6,'JL 100%'!$C$9:$BF$77,$A63,FALSE)</f>
        <v>70.56</v>
      </c>
      <c r="N63" s="10">
        <f>HLOOKUP('Display Sheet'!$D$6,'JL15_50%'!$C$9:$BF$77,$A63,FALSE)</f>
        <v>70.08</v>
      </c>
      <c r="O63" s="10">
        <f>HLOOKUP('Display Sheet'!$D$6,'JL15_100%'!$C$9:$BF$77,$A63,FALSE)</f>
        <v>69.239999999999995</v>
      </c>
      <c r="P63" s="10">
        <f>HLOOKUP('Display Sheet'!$D$6,'JL50%_3%_SI'!$C$9:$BF$77,$A63,FALSE)</f>
        <v>56.400000000000006</v>
      </c>
      <c r="Q63" s="10">
        <f>HLOOKUP('Display Sheet'!$D$6,'JL100%_3%_SI'!$C$9:$BF$77,$A63,FALSE)</f>
        <v>54.599999999999994</v>
      </c>
      <c r="R63" s="10">
        <f>HLOOKUP('Display Sheet'!$D$6,'JL50%_5%_SI'!$C$9:$BF$77,$A63,FALSE)</f>
        <v>49.08</v>
      </c>
      <c r="S63" s="10">
        <f>HLOOKUP('Display Sheet'!$D$6,'JL100%_5%_SI'!$C$9:$BF$77,$A63,FALSE)</f>
        <v>47.400000000000006</v>
      </c>
      <c r="T63" s="10">
        <f>HLOOKUP('Display Sheet'!$D$6,'JL50%_10%_SI'!$C$9:$BF$77,$A63,FALSE)</f>
        <v>36.96</v>
      </c>
      <c r="U63" s="10">
        <f>HLOOKUP('Display Sheet'!$D$6,'JL100%_10%_SI'!$C$9:$BF$77,$A63,FALSE)</f>
        <v>35.64</v>
      </c>
      <c r="V63" s="10">
        <f>HLOOKUP('Display Sheet'!$D$6,'JL 50%_ROC'!$C$9:$BF$77,$A63,FALSE)</f>
        <v>54.480000000000004</v>
      </c>
      <c r="W63" s="10">
        <f>HLOOKUP('Display Sheet'!$D$6,'JL 100%_ROC'!$C$9:$BF$77,$A63,FALSE)</f>
        <v>52.800000000000004</v>
      </c>
      <c r="X63" s="17">
        <v>84</v>
      </c>
    </row>
    <row r="64" spans="1:24" ht="12.75" customHeight="1" thickBot="1">
      <c r="A64">
        <v>57</v>
      </c>
      <c r="B64" s="31">
        <v>73</v>
      </c>
      <c r="C64" s="88">
        <v>110.64000000000001</v>
      </c>
      <c r="D64" s="88">
        <v>53.88</v>
      </c>
      <c r="E64" s="88">
        <v>92.76</v>
      </c>
      <c r="F64" s="88">
        <v>106.68</v>
      </c>
      <c r="G64" s="88">
        <v>96.84</v>
      </c>
      <c r="H64" s="88">
        <v>85.56</v>
      </c>
      <c r="I64" s="88">
        <v>95.4</v>
      </c>
      <c r="J64" s="88">
        <v>87.36</v>
      </c>
      <c r="K64" s="88">
        <v>72.12</v>
      </c>
      <c r="L64" s="10">
        <f>HLOOKUP('Display Sheet'!$D$6,'JL 50%'!$C$9:$BF$77,$A64,FALSE)</f>
        <v>72.960000000000008</v>
      </c>
      <c r="M64" s="10">
        <f>HLOOKUP('Display Sheet'!$D$6,'JL 100%'!$C$9:$BF$77,$A64,FALSE)</f>
        <v>70.92</v>
      </c>
      <c r="N64" s="10">
        <f>HLOOKUP('Display Sheet'!$D$6,'JL15_50%'!$C$9:$BF$77,$A64,FALSE)</f>
        <v>70.199999999999989</v>
      </c>
      <c r="O64" s="10">
        <f>HLOOKUP('Display Sheet'!$D$6,'JL15_100%'!$C$9:$BF$77,$A64,FALSE)</f>
        <v>69.48</v>
      </c>
      <c r="P64" s="10">
        <f>HLOOKUP('Display Sheet'!$D$6,'JL50%_3%_SI'!$C$9:$BF$77,$A64,FALSE)</f>
        <v>56.64</v>
      </c>
      <c r="Q64" s="10">
        <f>HLOOKUP('Display Sheet'!$D$6,'JL100%_3%_SI'!$C$9:$BF$77,$A64,FALSE)</f>
        <v>54.96</v>
      </c>
      <c r="R64" s="10">
        <f>HLOOKUP('Display Sheet'!$D$6,'JL50%_5%_SI'!$C$9:$BF$77,$A64,FALSE)</f>
        <v>49.199999999999996</v>
      </c>
      <c r="S64" s="10">
        <f>HLOOKUP('Display Sheet'!$D$6,'JL100%_5%_SI'!$C$9:$BF$77,$A64,FALSE)</f>
        <v>47.76</v>
      </c>
      <c r="T64" s="10">
        <f>HLOOKUP('Display Sheet'!$D$6,'JL50%_10%_SI'!$C$9:$BF$77,$A64,FALSE)</f>
        <v>37.200000000000003</v>
      </c>
      <c r="U64" s="10">
        <f>HLOOKUP('Display Sheet'!$D$6,'JL100%_10%_SI'!$C$9:$BF$77,$A64,FALSE)</f>
        <v>36</v>
      </c>
      <c r="V64" s="10">
        <f>HLOOKUP('Display Sheet'!$D$6,'JL 50%_ROC'!$C$9:$BF$77,$A64,FALSE)</f>
        <v>54.36</v>
      </c>
      <c r="W64" s="10">
        <f>HLOOKUP('Display Sheet'!$D$6,'JL 100%_ROC'!$C$9:$BF$77,$A64,FALSE)</f>
        <v>52.800000000000004</v>
      </c>
      <c r="X64" s="17">
        <v>85</v>
      </c>
    </row>
    <row r="65" spans="1:23" ht="12.75" customHeight="1" thickBot="1">
      <c r="A65">
        <v>58</v>
      </c>
      <c r="B65" s="16">
        <v>74</v>
      </c>
      <c r="C65" s="88">
        <v>114.96000000000001</v>
      </c>
      <c r="D65" s="88">
        <v>53.760000000000005</v>
      </c>
      <c r="E65" s="88">
        <v>94.92</v>
      </c>
      <c r="F65" s="88">
        <v>110.16</v>
      </c>
      <c r="G65" s="88">
        <v>98.88</v>
      </c>
      <c r="H65" s="88">
        <v>86.4</v>
      </c>
      <c r="I65" s="88">
        <v>99.72</v>
      </c>
      <c r="J65" s="88">
        <v>91.56</v>
      </c>
      <c r="K65" s="88">
        <v>76.08</v>
      </c>
      <c r="L65" s="10">
        <f>HLOOKUP('Display Sheet'!$D$6,'JL 50%'!$C$9:$BF$77,$A65,FALSE)</f>
        <v>73.199999999999989</v>
      </c>
      <c r="M65" s="10">
        <f>HLOOKUP('Display Sheet'!$D$6,'JL 100%'!$C$9:$BF$77,$A65,FALSE)</f>
        <v>71.28</v>
      </c>
      <c r="N65" s="10">
        <f>HLOOKUP('Display Sheet'!$D$6,'JL15_50%'!$C$9:$BF$77,$A65,FALSE)</f>
        <v>70.320000000000007</v>
      </c>
      <c r="O65" s="10">
        <f>HLOOKUP('Display Sheet'!$D$6,'JL15_100%'!$C$9:$BF$77,$A65,FALSE)</f>
        <v>69.72</v>
      </c>
      <c r="P65" s="10">
        <f>HLOOKUP('Display Sheet'!$D$6,'JL50%_3%_SI'!$C$9:$BF$77,$A65,FALSE)</f>
        <v>56.760000000000005</v>
      </c>
      <c r="Q65" s="10">
        <f>HLOOKUP('Display Sheet'!$D$6,'JL100%_3%_SI'!$C$9:$BF$77,$A65,FALSE)</f>
        <v>55.199999999999996</v>
      </c>
      <c r="R65" s="10">
        <f>HLOOKUP('Display Sheet'!$D$6,'JL50%_5%_SI'!$C$9:$BF$77,$A65,FALSE)</f>
        <v>49.44</v>
      </c>
      <c r="S65" s="10">
        <f>HLOOKUP('Display Sheet'!$D$6,'JL100%_5%_SI'!$C$9:$BF$77,$A65,FALSE)</f>
        <v>48</v>
      </c>
      <c r="T65" s="10">
        <f>HLOOKUP('Display Sheet'!$D$6,'JL50%_10%_SI'!$C$9:$BF$77,$A65,FALSE)</f>
        <v>37.32</v>
      </c>
      <c r="U65" s="10">
        <f>HLOOKUP('Display Sheet'!$D$6,'JL100%_10%_SI'!$C$9:$BF$77,$A65,FALSE)</f>
        <v>36.24</v>
      </c>
      <c r="V65" s="10">
        <f>HLOOKUP('Display Sheet'!$D$6,'JL 50%_ROC'!$C$9:$BF$77,$A65,FALSE)</f>
        <v>54.239999999999995</v>
      </c>
      <c r="W65" s="10">
        <f>HLOOKUP('Display Sheet'!$D$6,'JL 100%_ROC'!$C$9:$BF$77,$A65,FALSE)</f>
        <v>52.800000000000004</v>
      </c>
    </row>
    <row r="66" spans="1:23" ht="12.75" customHeight="1" thickBot="1">
      <c r="A66">
        <v>59</v>
      </c>
      <c r="B66" s="31">
        <v>75</v>
      </c>
      <c r="C66" s="88">
        <v>119.52000000000001</v>
      </c>
      <c r="D66" s="88">
        <v>53.760000000000005</v>
      </c>
      <c r="E66" s="88">
        <v>97.199999999999989</v>
      </c>
      <c r="F66" s="88">
        <v>113.76</v>
      </c>
      <c r="G66" s="88">
        <v>100.80000000000001</v>
      </c>
      <c r="H66" s="88">
        <v>87.12</v>
      </c>
      <c r="I66" s="88">
        <v>104.28</v>
      </c>
      <c r="J66" s="88">
        <v>96</v>
      </c>
      <c r="K66" s="88">
        <v>80.28</v>
      </c>
      <c r="L66" s="10">
        <f>HLOOKUP('Display Sheet'!$D$6,'JL 50%'!$C$9:$BF$77,$A66,FALSE)</f>
        <v>73.320000000000007</v>
      </c>
      <c r="M66" s="10">
        <f>HLOOKUP('Display Sheet'!$D$6,'JL 100%'!$C$9:$BF$77,$A66,FALSE)</f>
        <v>71.64</v>
      </c>
      <c r="N66" s="10">
        <f>HLOOKUP('Display Sheet'!$D$6,'JL15_50%'!$C$9:$BF$77,$A66,FALSE)</f>
        <v>70.44</v>
      </c>
      <c r="O66" s="10">
        <f>HLOOKUP('Display Sheet'!$D$6,'JL15_100%'!$C$9:$BF$77,$A66,FALSE)</f>
        <v>69.84</v>
      </c>
      <c r="P66" s="10">
        <f>HLOOKUP('Display Sheet'!$D$6,'JL50%_3%_SI'!$C$9:$BF$77,$A66,FALSE)</f>
        <v>56.88</v>
      </c>
      <c r="Q66" s="10">
        <f>HLOOKUP('Display Sheet'!$D$6,'JL100%_3%_SI'!$C$9:$BF$77,$A66,FALSE)</f>
        <v>55.56</v>
      </c>
      <c r="R66" s="10">
        <f>HLOOKUP('Display Sheet'!$D$6,'JL50%_5%_SI'!$C$9:$BF$77,$A66,FALSE)</f>
        <v>49.56</v>
      </c>
      <c r="S66" s="10">
        <f>HLOOKUP('Display Sheet'!$D$6,'JL100%_5%_SI'!$C$9:$BF$77,$A66,FALSE)</f>
        <v>48.239999999999995</v>
      </c>
      <c r="T66" s="10">
        <f>HLOOKUP('Display Sheet'!$D$6,'JL50%_10%_SI'!$C$9:$BF$77,$A66,FALSE)</f>
        <v>37.44</v>
      </c>
      <c r="U66" s="10">
        <f>HLOOKUP('Display Sheet'!$D$6,'JL100%_10%_SI'!$C$9:$BF$77,$A66,FALSE)</f>
        <v>36.36</v>
      </c>
      <c r="V66" s="10">
        <f>HLOOKUP('Display Sheet'!$D$6,'JL 50%_ROC'!$C$9:$BF$77,$A66,FALSE)</f>
        <v>54.12</v>
      </c>
      <c r="W66" s="10">
        <f>HLOOKUP('Display Sheet'!$D$6,'JL 100%_ROC'!$C$9:$BF$77,$A66,FALSE)</f>
        <v>52.800000000000004</v>
      </c>
    </row>
    <row r="67" spans="1:23" ht="12.75" customHeight="1" thickBot="1">
      <c r="A67">
        <v>60</v>
      </c>
      <c r="B67" s="16">
        <v>76</v>
      </c>
      <c r="C67" s="88">
        <v>124.44</v>
      </c>
      <c r="D67" s="88">
        <v>53.64</v>
      </c>
      <c r="E67" s="88">
        <v>99.600000000000009</v>
      </c>
      <c r="F67" s="88">
        <v>117.60000000000001</v>
      </c>
      <c r="G67" s="88">
        <v>102.72</v>
      </c>
      <c r="H67" s="88">
        <v>87.84</v>
      </c>
      <c r="I67" s="88">
        <v>109.08</v>
      </c>
      <c r="J67" s="88">
        <v>100.80000000000001</v>
      </c>
      <c r="K67" s="88">
        <v>84.72</v>
      </c>
      <c r="L67" s="10">
        <f>HLOOKUP('Display Sheet'!$D$6,'JL 50%'!$C$9:$BF$77,$A67,FALSE)</f>
        <v>73.56</v>
      </c>
      <c r="M67" s="10">
        <f>HLOOKUP('Display Sheet'!$D$6,'JL 100%'!$C$9:$BF$77,$A67,FALSE)</f>
        <v>71.88</v>
      </c>
      <c r="N67" s="10">
        <f>HLOOKUP('Display Sheet'!$D$6,'JL15_50%'!$C$9:$BF$77,$A67,FALSE)</f>
        <v>70.56</v>
      </c>
      <c r="O67" s="10">
        <f>HLOOKUP('Display Sheet'!$D$6,'JL15_100%'!$C$9:$BF$77,$A67,FALSE)</f>
        <v>70.08</v>
      </c>
      <c r="P67" s="10">
        <f>HLOOKUP('Display Sheet'!$D$6,'JL50%_3%_SI'!$C$9:$BF$77,$A67,FALSE)</f>
        <v>57.12</v>
      </c>
      <c r="Q67" s="10">
        <f>HLOOKUP('Display Sheet'!$D$6,'JL100%_3%_SI'!$C$9:$BF$77,$A67,FALSE)</f>
        <v>55.800000000000004</v>
      </c>
      <c r="R67" s="10">
        <f>HLOOKUP('Display Sheet'!$D$6,'JL50%_5%_SI'!$C$9:$BF$77,$A67,FALSE)</f>
        <v>49.679999999999993</v>
      </c>
      <c r="S67" s="10">
        <f>HLOOKUP('Display Sheet'!$D$6,'JL100%_5%_SI'!$C$9:$BF$77,$A67,FALSE)</f>
        <v>48.480000000000004</v>
      </c>
      <c r="T67" s="10">
        <f>HLOOKUP('Display Sheet'!$D$6,'JL50%_10%_SI'!$C$9:$BF$77,$A67,FALSE)</f>
        <v>37.56</v>
      </c>
      <c r="U67" s="10">
        <f>HLOOKUP('Display Sheet'!$D$6,'JL100%_10%_SI'!$C$9:$BF$77,$A67,FALSE)</f>
        <v>36.599999999999994</v>
      </c>
      <c r="V67" s="10">
        <f>HLOOKUP('Display Sheet'!$D$6,'JL 50%_ROC'!$C$9:$BF$77,$A67,FALSE)</f>
        <v>54</v>
      </c>
      <c r="W67" s="10">
        <f>HLOOKUP('Display Sheet'!$D$6,'JL 100%_ROC'!$C$9:$BF$77,$A67,FALSE)</f>
        <v>52.92</v>
      </c>
    </row>
    <row r="68" spans="1:23" ht="12.75" customHeight="1" thickBot="1">
      <c r="A68">
        <v>61</v>
      </c>
      <c r="B68" s="31">
        <v>77</v>
      </c>
      <c r="C68" s="88">
        <v>129.47999999999999</v>
      </c>
      <c r="D68" s="88">
        <v>53.64</v>
      </c>
      <c r="E68" s="88">
        <v>102.12</v>
      </c>
      <c r="F68" s="88">
        <v>121.44</v>
      </c>
      <c r="G68" s="88">
        <v>104.64000000000001</v>
      </c>
      <c r="H68" s="88">
        <v>88.56</v>
      </c>
      <c r="I68" s="88">
        <v>114.24</v>
      </c>
      <c r="J68" s="88">
        <v>105.84</v>
      </c>
      <c r="K68" s="88">
        <v>89.52</v>
      </c>
      <c r="L68" s="10">
        <f>HLOOKUP('Display Sheet'!$D$6,'JL 50%'!$C$9:$BF$77,$A68,FALSE)</f>
        <v>73.679999999999993</v>
      </c>
      <c r="M68" s="10">
        <f>HLOOKUP('Display Sheet'!$D$6,'JL 100%'!$C$9:$BF$77,$A68,FALSE)</f>
        <v>72.12</v>
      </c>
      <c r="N68" s="10">
        <f>HLOOKUP('Display Sheet'!$D$6,'JL15_50%'!$C$9:$BF$77,$A68,FALSE)</f>
        <v>70.56</v>
      </c>
      <c r="O68" s="10">
        <f>HLOOKUP('Display Sheet'!$D$6,'JL15_100%'!$C$9:$BF$77,$A68,FALSE)</f>
        <v>70.199999999999989</v>
      </c>
      <c r="P68" s="10">
        <f>HLOOKUP('Display Sheet'!$D$6,'JL50%_3%_SI'!$C$9:$BF$77,$A68,FALSE)</f>
        <v>57.239999999999995</v>
      </c>
      <c r="Q68" s="10">
        <f>HLOOKUP('Display Sheet'!$D$6,'JL100%_3%_SI'!$C$9:$BF$77,$A68,FALSE)</f>
        <v>56.04</v>
      </c>
      <c r="R68" s="10">
        <f>HLOOKUP('Display Sheet'!$D$6,'JL50%_5%_SI'!$C$9:$BF$77,$A68,FALSE)</f>
        <v>49.800000000000004</v>
      </c>
      <c r="S68" s="10">
        <f>HLOOKUP('Display Sheet'!$D$6,'JL100%_5%_SI'!$C$9:$BF$77,$A68,FALSE)</f>
        <v>48.72</v>
      </c>
      <c r="T68" s="10">
        <f>HLOOKUP('Display Sheet'!$D$6,'JL50%_10%_SI'!$C$9:$BF$77,$A68,FALSE)</f>
        <v>37.56</v>
      </c>
      <c r="U68" s="10">
        <f>HLOOKUP('Display Sheet'!$D$6,'JL100%_10%_SI'!$C$9:$BF$77,$A68,FALSE)</f>
        <v>36.839999999999996</v>
      </c>
      <c r="V68" s="10">
        <f>HLOOKUP('Display Sheet'!$D$6,'JL 50%_ROC'!$C$9:$BF$77,$A68,FALSE)</f>
        <v>53.88</v>
      </c>
      <c r="W68" s="10">
        <f>HLOOKUP('Display Sheet'!$D$6,'JL 100%_ROC'!$C$9:$BF$77,$A68,FALSE)</f>
        <v>52.92</v>
      </c>
    </row>
    <row r="69" spans="1:23" ht="12.75" customHeight="1" thickBot="1">
      <c r="A69">
        <v>62</v>
      </c>
      <c r="B69" s="16">
        <v>78</v>
      </c>
      <c r="C69" s="88">
        <v>135</v>
      </c>
      <c r="D69" s="88">
        <v>53.519999999999996</v>
      </c>
      <c r="E69" s="88">
        <v>104.64000000000001</v>
      </c>
      <c r="F69" s="88">
        <v>125.39999999999999</v>
      </c>
      <c r="G69" s="88">
        <v>106.44</v>
      </c>
      <c r="H69" s="88">
        <v>89.039999999999992</v>
      </c>
      <c r="I69" s="88">
        <v>119.64000000000001</v>
      </c>
      <c r="J69" s="88">
        <v>111.24</v>
      </c>
      <c r="K69" s="88">
        <v>94.679999999999993</v>
      </c>
      <c r="L69" s="10">
        <f>HLOOKUP('Display Sheet'!$D$6,'JL 50%'!$C$9:$BF$77,$A69,FALSE)</f>
        <v>73.800000000000011</v>
      </c>
      <c r="M69" s="10">
        <f>HLOOKUP('Display Sheet'!$D$6,'JL 100%'!$C$9:$BF$77,$A69,FALSE)</f>
        <v>72.48</v>
      </c>
      <c r="N69" s="10">
        <f>HLOOKUP('Display Sheet'!$D$6,'JL15_50%'!$C$9:$BF$77,$A69,FALSE)</f>
        <v>70.679999999999993</v>
      </c>
      <c r="O69" s="10">
        <f>HLOOKUP('Display Sheet'!$D$6,'JL15_100%'!$C$9:$BF$77,$A69,FALSE)</f>
        <v>70.320000000000007</v>
      </c>
      <c r="P69" s="10">
        <f>HLOOKUP('Display Sheet'!$D$6,'JL50%_3%_SI'!$C$9:$BF$77,$A69,FALSE)</f>
        <v>57.36</v>
      </c>
      <c r="Q69" s="10">
        <f>HLOOKUP('Display Sheet'!$D$6,'JL100%_3%_SI'!$C$9:$BF$77,$A69,FALSE)</f>
        <v>56.28</v>
      </c>
      <c r="R69" s="10">
        <f>HLOOKUP('Display Sheet'!$D$6,'JL50%_5%_SI'!$C$9:$BF$77,$A69,FALSE)</f>
        <v>49.92</v>
      </c>
      <c r="S69" s="10">
        <f>HLOOKUP('Display Sheet'!$D$6,'JL100%_5%_SI'!$C$9:$BF$77,$A69,FALSE)</f>
        <v>48.96</v>
      </c>
      <c r="T69" s="10">
        <f>HLOOKUP('Display Sheet'!$D$6,'JL50%_10%_SI'!$C$9:$BF$77,$A69,FALSE)</f>
        <v>37.68</v>
      </c>
      <c r="U69" s="10">
        <f>HLOOKUP('Display Sheet'!$D$6,'JL100%_10%_SI'!$C$9:$BF$77,$A69,FALSE)</f>
        <v>36.96</v>
      </c>
      <c r="V69" s="10">
        <f>HLOOKUP('Display Sheet'!$D$6,'JL 50%_ROC'!$C$9:$BF$77,$A69,FALSE)</f>
        <v>53.88</v>
      </c>
      <c r="W69" s="10">
        <f>HLOOKUP('Display Sheet'!$D$6,'JL 100%_ROC'!$C$9:$BF$77,$A69,FALSE)</f>
        <v>52.92</v>
      </c>
    </row>
    <row r="70" spans="1:23" ht="12.75" customHeight="1" thickBot="1">
      <c r="A70">
        <v>63</v>
      </c>
      <c r="B70" s="31">
        <v>79</v>
      </c>
      <c r="C70" s="88">
        <v>140.76</v>
      </c>
      <c r="D70" s="88">
        <v>53.400000000000006</v>
      </c>
      <c r="E70" s="88">
        <v>107.28</v>
      </c>
      <c r="F70" s="88">
        <v>129.35999999999999</v>
      </c>
      <c r="G70" s="88">
        <v>108.12</v>
      </c>
      <c r="H70" s="88">
        <v>89.64</v>
      </c>
      <c r="I70" s="88">
        <v>125.39999999999999</v>
      </c>
      <c r="J70" s="88">
        <v>117</v>
      </c>
      <c r="K70" s="88">
        <v>100.08</v>
      </c>
      <c r="L70" s="10">
        <f>HLOOKUP('Display Sheet'!$D$6,'JL 50%'!$C$9:$BF$77,$A70,FALSE)</f>
        <v>73.92</v>
      </c>
      <c r="M70" s="10">
        <f>HLOOKUP('Display Sheet'!$D$6,'JL 100%'!$C$9:$BF$77,$A70,FALSE)</f>
        <v>72.72</v>
      </c>
      <c r="N70" s="10">
        <f>HLOOKUP('Display Sheet'!$D$6,'JL15_50%'!$C$9:$BF$77,$A70,FALSE)</f>
        <v>70.679999999999993</v>
      </c>
      <c r="O70" s="10">
        <f>HLOOKUP('Display Sheet'!$D$6,'JL15_100%'!$C$9:$BF$77,$A70,FALSE)</f>
        <v>70.44</v>
      </c>
      <c r="P70" s="10">
        <f>HLOOKUP('Display Sheet'!$D$6,'JL50%_3%_SI'!$C$9:$BF$77,$A70,FALSE)</f>
        <v>57.36</v>
      </c>
      <c r="Q70" s="10">
        <f>HLOOKUP('Display Sheet'!$D$6,'JL100%_3%_SI'!$C$9:$BF$77,$A70,FALSE)</f>
        <v>56.400000000000006</v>
      </c>
      <c r="R70" s="10">
        <f>HLOOKUP('Display Sheet'!$D$6,'JL50%_5%_SI'!$C$9:$BF$77,$A70,FALSE)</f>
        <v>50.04</v>
      </c>
      <c r="S70" s="10">
        <f>HLOOKUP('Display Sheet'!$D$6,'JL100%_5%_SI'!$C$9:$BF$77,$A70,FALSE)</f>
        <v>49.08</v>
      </c>
      <c r="T70" s="10">
        <f>HLOOKUP('Display Sheet'!$D$6,'JL50%_10%_SI'!$C$9:$BF$77,$A70,FALSE)</f>
        <v>37.799999999999997</v>
      </c>
      <c r="U70" s="10">
        <f>HLOOKUP('Display Sheet'!$D$6,'JL100%_10%_SI'!$C$9:$BF$77,$A70,FALSE)</f>
        <v>37.08</v>
      </c>
      <c r="V70" s="10">
        <f>HLOOKUP('Display Sheet'!$D$6,'JL 50%_ROC'!$C$9:$BF$77,$A70,FALSE)</f>
        <v>53.760000000000005</v>
      </c>
      <c r="W70" s="10">
        <f>HLOOKUP('Display Sheet'!$D$6,'JL 100%_ROC'!$C$9:$BF$77,$A70,FALSE)</f>
        <v>52.92</v>
      </c>
    </row>
    <row r="71" spans="1:23" ht="12.75" customHeight="1" thickBot="1">
      <c r="A71">
        <v>64</v>
      </c>
      <c r="B71" s="16">
        <v>80</v>
      </c>
      <c r="C71" s="88">
        <v>146.76</v>
      </c>
      <c r="D71" s="88">
        <v>53.28</v>
      </c>
      <c r="E71" s="88">
        <v>110.03999999999999</v>
      </c>
      <c r="F71" s="88">
        <v>133.56</v>
      </c>
      <c r="G71" s="88">
        <v>109.68</v>
      </c>
      <c r="H71" s="88">
        <v>90.12</v>
      </c>
      <c r="I71" s="88">
        <v>131.52000000000001</v>
      </c>
      <c r="J71" s="88">
        <v>123</v>
      </c>
      <c r="K71" s="88">
        <v>105.84</v>
      </c>
      <c r="L71" s="10">
        <f>HLOOKUP('Display Sheet'!$D$6,'JL 50%'!$C$9:$BF$77,$A71,FALSE)</f>
        <v>74.039999999999992</v>
      </c>
      <c r="M71" s="10">
        <f>HLOOKUP('Display Sheet'!$D$6,'JL 100%'!$C$9:$BF$77,$A71,FALSE)</f>
        <v>72.84</v>
      </c>
      <c r="N71" s="10">
        <f>HLOOKUP('Display Sheet'!$D$6,'JL15_50%'!$C$9:$BF$77,$A71,FALSE)</f>
        <v>70.800000000000011</v>
      </c>
      <c r="O71" s="10">
        <f>HLOOKUP('Display Sheet'!$D$6,'JL15_100%'!$C$9:$BF$77,$A71,FALSE)</f>
        <v>70.56</v>
      </c>
      <c r="P71" s="10">
        <f>HLOOKUP('Display Sheet'!$D$6,'JL50%_3%_SI'!$C$9:$BF$77,$A71,FALSE)</f>
        <v>57.480000000000004</v>
      </c>
      <c r="Q71" s="10">
        <f>HLOOKUP('Display Sheet'!$D$6,'JL100%_3%_SI'!$C$9:$BF$77,$A71,FALSE)</f>
        <v>56.64</v>
      </c>
      <c r="R71" s="10">
        <f>HLOOKUP('Display Sheet'!$D$6,'JL50%_5%_SI'!$C$9:$BF$77,$A71,FALSE)</f>
        <v>50.04</v>
      </c>
      <c r="S71" s="10">
        <f>HLOOKUP('Display Sheet'!$D$6,'JL100%_5%_SI'!$C$9:$BF$77,$A71,FALSE)</f>
        <v>49.320000000000007</v>
      </c>
      <c r="T71" s="10">
        <f>HLOOKUP('Display Sheet'!$D$6,'JL50%_10%_SI'!$C$9:$BF$77,$A71,FALSE)</f>
        <v>37.799999999999997</v>
      </c>
      <c r="U71" s="10">
        <f>HLOOKUP('Display Sheet'!$D$6,'JL100%_10%_SI'!$C$9:$BF$77,$A71,FALSE)</f>
        <v>37.200000000000003</v>
      </c>
      <c r="V71" s="10">
        <f>HLOOKUP('Display Sheet'!$D$6,'JL 50%_ROC'!$C$9:$BF$77,$A71,FALSE)</f>
        <v>53.64</v>
      </c>
      <c r="W71" s="10">
        <f>HLOOKUP('Display Sheet'!$D$6,'JL 100%_ROC'!$C$9:$BF$77,$A71,FALSE)</f>
        <v>52.92</v>
      </c>
    </row>
    <row r="72" spans="1:23" ht="12.75" customHeight="1" thickBot="1">
      <c r="A72">
        <v>65</v>
      </c>
      <c r="B72" s="31">
        <v>81</v>
      </c>
      <c r="C72" s="88">
        <v>153.24</v>
      </c>
      <c r="D72" s="88">
        <v>53.16</v>
      </c>
      <c r="E72" s="88">
        <v>112.80000000000001</v>
      </c>
      <c r="F72" s="88">
        <v>137.64000000000001</v>
      </c>
      <c r="G72" s="88">
        <v>111.24</v>
      </c>
      <c r="H72" s="88">
        <v>90.48</v>
      </c>
      <c r="I72" s="88">
        <v>138</v>
      </c>
      <c r="J72" s="88">
        <v>129.35999999999999</v>
      </c>
      <c r="K72" s="88">
        <v>111.96000000000001</v>
      </c>
      <c r="L72" s="10">
        <f>HLOOKUP('Display Sheet'!$D$6,'JL 50%'!$C$9:$BF$77,$A72,FALSE)</f>
        <v>74.16</v>
      </c>
      <c r="M72" s="10">
        <f>HLOOKUP('Display Sheet'!$D$6,'JL 100%'!$C$9:$BF$77,$A72,FALSE)</f>
        <v>73.08</v>
      </c>
      <c r="N72" s="10">
        <f>HLOOKUP('Display Sheet'!$D$6,'JL15_50%'!$C$9:$BF$77,$A72,FALSE)</f>
        <v>70.800000000000011</v>
      </c>
      <c r="O72" s="10">
        <f>HLOOKUP('Display Sheet'!$D$6,'JL15_100%'!$C$9:$BF$77,$A72,FALSE)</f>
        <v>70.56</v>
      </c>
      <c r="P72" s="10">
        <f>HLOOKUP('Display Sheet'!$D$6,'JL50%_3%_SI'!$C$9:$BF$77,$A72,FALSE)</f>
        <v>57.599999999999994</v>
      </c>
      <c r="Q72" s="10">
        <f>HLOOKUP('Display Sheet'!$D$6,'JL100%_3%_SI'!$C$9:$BF$77,$A72,FALSE)</f>
        <v>56.760000000000005</v>
      </c>
      <c r="R72" s="10">
        <f>HLOOKUP('Display Sheet'!$D$6,'JL50%_5%_SI'!$C$9:$BF$77,$A72,FALSE)</f>
        <v>50.16</v>
      </c>
      <c r="S72" s="10">
        <f>HLOOKUP('Display Sheet'!$D$6,'JL100%_5%_SI'!$C$9:$BF$77,$A72,FALSE)</f>
        <v>49.44</v>
      </c>
      <c r="T72" s="10">
        <f>HLOOKUP('Display Sheet'!$D$6,'JL50%_10%_SI'!$C$9:$BF$77,$A72,FALSE)</f>
        <v>37.92</v>
      </c>
      <c r="U72" s="10">
        <f>HLOOKUP('Display Sheet'!$D$6,'JL100%_10%_SI'!$C$9:$BF$77,$A72,FALSE)</f>
        <v>37.32</v>
      </c>
      <c r="V72" s="10">
        <f>HLOOKUP('Display Sheet'!$D$6,'JL 50%_ROC'!$C$9:$BF$77,$A72,FALSE)</f>
        <v>53.64</v>
      </c>
      <c r="W72" s="10">
        <f>HLOOKUP('Display Sheet'!$D$6,'JL 100%_ROC'!$C$9:$BF$77,$A72,FALSE)</f>
        <v>52.800000000000004</v>
      </c>
    </row>
    <row r="73" spans="1:23" ht="12.75" customHeight="1" thickBot="1">
      <c r="A73">
        <v>66</v>
      </c>
      <c r="B73" s="16">
        <v>82</v>
      </c>
      <c r="C73" s="88">
        <v>159.96</v>
      </c>
      <c r="D73" s="88">
        <v>53.04</v>
      </c>
      <c r="E73" s="88">
        <v>115.68</v>
      </c>
      <c r="F73" s="88">
        <v>141.84</v>
      </c>
      <c r="G73" s="88">
        <v>112.68</v>
      </c>
      <c r="H73" s="88">
        <v>90.84</v>
      </c>
      <c r="I73" s="88">
        <v>144.72</v>
      </c>
      <c r="J73" s="88">
        <v>136.19999999999999</v>
      </c>
      <c r="K73" s="88">
        <v>118.56</v>
      </c>
      <c r="L73" s="10">
        <f>HLOOKUP('Display Sheet'!$D$6,'JL 50%'!$C$9:$BF$77,$A73,FALSE)</f>
        <v>74.16</v>
      </c>
      <c r="M73" s="10">
        <f>HLOOKUP('Display Sheet'!$D$6,'JL 100%'!$C$9:$BF$77,$A73,FALSE)</f>
        <v>73.320000000000007</v>
      </c>
      <c r="N73" s="10">
        <f>HLOOKUP('Display Sheet'!$D$6,'JL15_50%'!$C$9:$BF$77,$A73,FALSE)</f>
        <v>70.800000000000011</v>
      </c>
      <c r="O73" s="10">
        <f>HLOOKUP('Display Sheet'!$D$6,'JL15_100%'!$C$9:$BF$77,$A73,FALSE)</f>
        <v>70.679999999999993</v>
      </c>
      <c r="P73" s="10">
        <f>HLOOKUP('Display Sheet'!$D$6,'JL50%_3%_SI'!$C$9:$BF$77,$A73,FALSE)</f>
        <v>57.72</v>
      </c>
      <c r="Q73" s="10">
        <f>HLOOKUP('Display Sheet'!$D$6,'JL100%_3%_SI'!$C$9:$BF$77,$A73,FALSE)</f>
        <v>57</v>
      </c>
      <c r="R73" s="10">
        <f>HLOOKUP('Display Sheet'!$D$6,'JL50%_5%_SI'!$C$9:$BF$77,$A73,FALSE)</f>
        <v>50.28</v>
      </c>
      <c r="S73" s="10">
        <f>HLOOKUP('Display Sheet'!$D$6,'JL100%_5%_SI'!$C$9:$BF$77,$A73,FALSE)</f>
        <v>49.56</v>
      </c>
      <c r="T73" s="10">
        <f>HLOOKUP('Display Sheet'!$D$6,'JL50%_10%_SI'!$C$9:$BF$77,$A73,FALSE)</f>
        <v>37.92</v>
      </c>
      <c r="U73" s="10">
        <f>HLOOKUP('Display Sheet'!$D$6,'JL100%_10%_SI'!$C$9:$BF$77,$A73,FALSE)</f>
        <v>37.44</v>
      </c>
      <c r="V73" s="10">
        <f>HLOOKUP('Display Sheet'!$D$6,'JL 50%_ROC'!$C$9:$BF$77,$A73,FALSE)</f>
        <v>53.519999999999996</v>
      </c>
      <c r="W73" s="10">
        <f>HLOOKUP('Display Sheet'!$D$6,'JL 100%_ROC'!$C$9:$BF$77,$A73,FALSE)</f>
        <v>52.800000000000004</v>
      </c>
    </row>
    <row r="74" spans="1:23" ht="12.75" customHeight="1" thickBot="1">
      <c r="A74">
        <v>67</v>
      </c>
      <c r="B74" s="31">
        <v>83</v>
      </c>
      <c r="C74" s="88">
        <v>167.04</v>
      </c>
      <c r="D74" s="88">
        <v>52.92</v>
      </c>
      <c r="E74" s="88">
        <v>118.68</v>
      </c>
      <c r="F74" s="88">
        <v>146.04</v>
      </c>
      <c r="G74" s="88">
        <v>114</v>
      </c>
      <c r="H74" s="88">
        <v>91.08</v>
      </c>
      <c r="I74" s="88">
        <v>151.92000000000002</v>
      </c>
      <c r="J74" s="88">
        <v>143.28</v>
      </c>
      <c r="K74" s="88">
        <v>125.52000000000001</v>
      </c>
      <c r="L74" s="10">
        <f>HLOOKUP('Display Sheet'!$D$6,'JL 50%'!$C$9:$BF$77,$A74,FALSE)</f>
        <v>74.28</v>
      </c>
      <c r="M74" s="10">
        <f>HLOOKUP('Display Sheet'!$D$6,'JL 100%'!$C$9:$BF$77,$A74,FALSE)</f>
        <v>73.44</v>
      </c>
      <c r="N74" s="10">
        <f>HLOOKUP('Display Sheet'!$D$6,'JL15_50%'!$C$9:$BF$77,$A74,FALSE)</f>
        <v>70.800000000000011</v>
      </c>
      <c r="O74" s="10">
        <f>HLOOKUP('Display Sheet'!$D$6,'JL15_100%'!$C$9:$BF$77,$A74,FALSE)</f>
        <v>70.679999999999993</v>
      </c>
      <c r="P74" s="10">
        <f>HLOOKUP('Display Sheet'!$D$6,'JL50%_3%_SI'!$C$9:$BF$77,$A74,FALSE)</f>
        <v>57.72</v>
      </c>
      <c r="Q74" s="10">
        <f>HLOOKUP('Display Sheet'!$D$6,'JL100%_3%_SI'!$C$9:$BF$77,$A74,FALSE)</f>
        <v>57.12</v>
      </c>
      <c r="R74" s="10">
        <f>HLOOKUP('Display Sheet'!$D$6,'JL50%_5%_SI'!$C$9:$BF$77,$A74,FALSE)</f>
        <v>50.28</v>
      </c>
      <c r="S74" s="10">
        <f>HLOOKUP('Display Sheet'!$D$6,'JL100%_5%_SI'!$C$9:$BF$77,$A74,FALSE)</f>
        <v>49.679999999999993</v>
      </c>
      <c r="T74" s="10">
        <f>HLOOKUP('Display Sheet'!$D$6,'JL50%_10%_SI'!$C$9:$BF$77,$A74,FALSE)</f>
        <v>38.04</v>
      </c>
      <c r="U74" s="10">
        <f>HLOOKUP('Display Sheet'!$D$6,'JL100%_10%_SI'!$C$9:$BF$77,$A74,FALSE)</f>
        <v>37.56</v>
      </c>
      <c r="V74" s="10">
        <f>HLOOKUP('Display Sheet'!$D$6,'JL 50%_ROC'!$C$9:$BF$77,$A74,FALSE)</f>
        <v>53.519999999999996</v>
      </c>
      <c r="W74" s="10">
        <f>HLOOKUP('Display Sheet'!$D$6,'JL 100%_ROC'!$C$9:$BF$77,$A74,FALSE)</f>
        <v>52.800000000000004</v>
      </c>
    </row>
    <row r="75" spans="1:23" ht="12.75" customHeight="1" thickBot="1">
      <c r="A75">
        <v>68</v>
      </c>
      <c r="B75" s="16">
        <v>84</v>
      </c>
      <c r="C75" s="88">
        <v>174.48</v>
      </c>
      <c r="D75" s="88">
        <v>52.679999999999993</v>
      </c>
      <c r="E75" s="88">
        <v>121.80000000000001</v>
      </c>
      <c r="F75" s="88">
        <v>150.24</v>
      </c>
      <c r="G75" s="88">
        <v>115.19999999999999</v>
      </c>
      <c r="H75" s="88">
        <v>91.320000000000007</v>
      </c>
      <c r="I75" s="88">
        <v>159.47999999999999</v>
      </c>
      <c r="J75" s="88">
        <v>150.84</v>
      </c>
      <c r="K75" s="88">
        <v>132.84</v>
      </c>
      <c r="L75" s="10">
        <f>HLOOKUP('Display Sheet'!$D$6,'JL 50%'!$C$9:$BF$77,$A75,FALSE)</f>
        <v>74.400000000000006</v>
      </c>
      <c r="M75" s="10">
        <f>HLOOKUP('Display Sheet'!$D$6,'JL 100%'!$C$9:$BF$77,$A75,FALSE)</f>
        <v>73.56</v>
      </c>
      <c r="N75" s="10">
        <f>HLOOKUP('Display Sheet'!$D$6,'JL15_50%'!$C$9:$BF$77,$A75,FALSE)</f>
        <v>70.92</v>
      </c>
      <c r="O75" s="10">
        <f>HLOOKUP('Display Sheet'!$D$6,'JL15_100%'!$C$9:$BF$77,$A75,FALSE)</f>
        <v>70.800000000000011</v>
      </c>
      <c r="P75" s="10">
        <f>HLOOKUP('Display Sheet'!$D$6,'JL50%_3%_SI'!$C$9:$BF$77,$A75,FALSE)</f>
        <v>57.84</v>
      </c>
      <c r="Q75" s="10">
        <f>HLOOKUP('Display Sheet'!$D$6,'JL100%_3%_SI'!$C$9:$BF$77,$A75,FALSE)</f>
        <v>57.239999999999995</v>
      </c>
      <c r="R75" s="10">
        <f>HLOOKUP('Display Sheet'!$D$6,'JL50%_5%_SI'!$C$9:$BF$77,$A75,FALSE)</f>
        <v>50.400000000000006</v>
      </c>
      <c r="S75" s="10">
        <f>HLOOKUP('Display Sheet'!$D$6,'JL100%_5%_SI'!$C$9:$BF$77,$A75,FALSE)</f>
        <v>49.800000000000004</v>
      </c>
      <c r="T75" s="10">
        <f>HLOOKUP('Display Sheet'!$D$6,'JL50%_10%_SI'!$C$9:$BF$77,$A75,FALSE)</f>
        <v>38.04</v>
      </c>
      <c r="U75" s="10">
        <f>HLOOKUP('Display Sheet'!$D$6,'JL100%_10%_SI'!$C$9:$BF$77,$A75,FALSE)</f>
        <v>37.68</v>
      </c>
      <c r="V75" s="10">
        <f>HLOOKUP('Display Sheet'!$D$6,'JL 50%_ROC'!$C$9:$BF$77,$A75,FALSE)</f>
        <v>53.400000000000006</v>
      </c>
      <c r="W75" s="10">
        <f>HLOOKUP('Display Sheet'!$D$6,'JL 100%_ROC'!$C$9:$BF$77,$A75,FALSE)</f>
        <v>52.800000000000004</v>
      </c>
    </row>
    <row r="76" spans="1:23" ht="12.75" customHeight="1" thickBot="1">
      <c r="A76">
        <v>69</v>
      </c>
      <c r="B76" s="31">
        <v>85</v>
      </c>
      <c r="C76" s="88">
        <v>182.39999999999998</v>
      </c>
      <c r="D76" s="88">
        <v>52.56</v>
      </c>
      <c r="E76" s="88">
        <v>124.92</v>
      </c>
      <c r="F76" s="88">
        <v>154.44</v>
      </c>
      <c r="G76" s="88">
        <v>116.28</v>
      </c>
      <c r="H76" s="88">
        <v>91.56</v>
      </c>
      <c r="I76" s="88">
        <v>167.39999999999998</v>
      </c>
      <c r="J76" s="88">
        <v>158.76</v>
      </c>
      <c r="K76" s="88">
        <v>140.64000000000001</v>
      </c>
      <c r="L76" s="10">
        <f>HLOOKUP('Display Sheet'!$D$6,'JL 50%'!$C$9:$BF$77,$A76,FALSE)</f>
        <v>74.400000000000006</v>
      </c>
      <c r="M76" s="10">
        <f>HLOOKUP('Display Sheet'!$D$6,'JL 100%'!$C$9:$BF$77,$A76,FALSE)</f>
        <v>73.679999999999993</v>
      </c>
      <c r="N76" s="10">
        <f>HLOOKUP('Display Sheet'!$D$6,'JL15_50%'!$C$9:$BF$77,$A76,FALSE)</f>
        <v>70.92</v>
      </c>
      <c r="O76" s="10">
        <f>HLOOKUP('Display Sheet'!$D$6,'JL15_100%'!$C$9:$BF$77,$A76,FALSE)</f>
        <v>70.800000000000011</v>
      </c>
      <c r="P76" s="10">
        <f>HLOOKUP('Display Sheet'!$D$6,'JL50%_3%_SI'!$C$9:$BF$77,$A76,FALSE)</f>
        <v>57.84</v>
      </c>
      <c r="Q76" s="10">
        <f>HLOOKUP('Display Sheet'!$D$6,'JL100%_3%_SI'!$C$9:$BF$77,$A76,FALSE)</f>
        <v>57.36</v>
      </c>
      <c r="R76" s="10">
        <f>HLOOKUP('Display Sheet'!$D$6,'JL50%_5%_SI'!$C$9:$BF$77,$A76,FALSE)</f>
        <v>50.400000000000006</v>
      </c>
      <c r="S76" s="10">
        <f>HLOOKUP('Display Sheet'!$D$6,'JL100%_5%_SI'!$C$9:$BF$77,$A76,FALSE)</f>
        <v>49.92</v>
      </c>
      <c r="T76" s="10">
        <f>HLOOKUP('Display Sheet'!$D$6,'JL50%_10%_SI'!$C$9:$BF$77,$A76,FALSE)</f>
        <v>38.04</v>
      </c>
      <c r="U76" s="10">
        <f>HLOOKUP('Display Sheet'!$D$6,'JL100%_10%_SI'!$C$9:$BF$77,$A76,FALSE)</f>
        <v>37.799999999999997</v>
      </c>
      <c r="V76" s="10">
        <f>HLOOKUP('Display Sheet'!$D$6,'JL 50%_ROC'!$C$9:$BF$77,$A76,FALSE)</f>
        <v>53.400000000000006</v>
      </c>
      <c r="W76" s="10">
        <f>HLOOKUP('Display Sheet'!$D$6,'JL 100%_ROC'!$C$9:$BF$77,$A76,FALSE)</f>
        <v>52.800000000000004</v>
      </c>
    </row>
    <row r="77" spans="1:23" ht="12.75" customHeight="1" thickBot="1">
      <c r="E77" s="10"/>
    </row>
    <row r="78" spans="1:23" ht="12.75" customHeight="1" thickBot="1">
      <c r="E78" s="10"/>
    </row>
    <row r="79" spans="1:23" ht="12.75" customHeight="1" thickBot="1">
      <c r="E79" s="10"/>
    </row>
    <row r="80" spans="1:23" ht="12.75" customHeight="1" thickBot="1">
      <c r="E80" s="10"/>
    </row>
    <row r="81" spans="5:5" ht="12.75" customHeight="1" thickBot="1">
      <c r="E81" s="10"/>
    </row>
    <row r="82" spans="5:5" ht="12.75" customHeight="1" thickBot="1">
      <c r="E82" s="10"/>
    </row>
    <row r="83" spans="5:5" ht="12.75" customHeight="1" thickBot="1">
      <c r="E83" s="10"/>
    </row>
    <row r="84" spans="5:5" ht="12.75" customHeight="1" thickBot="1">
      <c r="E84" s="10"/>
    </row>
    <row r="85" spans="5:5" ht="12.75" customHeight="1" thickBot="1">
      <c r="E85" s="10"/>
    </row>
    <row r="86" spans="5:5" ht="12.75" customHeight="1" thickBot="1">
      <c r="E86" s="10"/>
    </row>
    <row r="87" spans="5:5" ht="12.75" customHeight="1" thickBot="1">
      <c r="E87" s="10"/>
    </row>
    <row r="88" spans="5:5" ht="12.75" customHeight="1" thickBot="1">
      <c r="E88" s="10"/>
    </row>
    <row r="89" spans="5:5" ht="12.75" customHeight="1" thickBot="1">
      <c r="E89" s="10"/>
    </row>
    <row r="90" spans="5:5" ht="12.75" customHeight="1" thickBot="1">
      <c r="E90" s="10"/>
    </row>
    <row r="91" spans="5:5" ht="12.75" customHeight="1" thickBot="1">
      <c r="E91" s="10"/>
    </row>
    <row r="92" spans="5:5" ht="12.75" customHeight="1" thickBot="1">
      <c r="E92" s="10"/>
    </row>
    <row r="93" spans="5:5" ht="12.75" customHeight="1" thickBot="1">
      <c r="E93" s="10"/>
    </row>
    <row r="94" spans="5:5" ht="12.75" customHeight="1" thickBot="1">
      <c r="E94" s="10"/>
    </row>
    <row r="95" spans="5:5" ht="12.75" customHeight="1">
      <c r="E95" s="10"/>
    </row>
  </sheetData>
  <mergeCells count="5">
    <mergeCell ref="B6:X6"/>
    <mergeCell ref="B4:X4"/>
    <mergeCell ref="B3:X3"/>
    <mergeCell ref="B5:X5"/>
    <mergeCell ref="B2:X2"/>
  </mergeCells>
  <phoneticPr fontId="2" type="noConversion"/>
  <printOptions horizontalCentered="1" verticalCentered="1"/>
  <pageMargins left="0.74803149606299202" right="0.74803149606299202" top="0.35433070866141703" bottom="0.98425196850393704" header="0.511811023622047" footer="0.511811023622047"/>
  <pageSetup scale="70" orientation="portrait" horizontalDpi="1200" verticalDpi="1200" r:id="rId1"/>
  <headerFooter alignWithMargins="0">
    <oddFooter xml:space="preserve">&amp;L&amp;"Arial,Bold"The Purchase price is exclusive of Service Tax and Cess. Service Tax and Cess will be charged on Purchase price separately. &amp;R&amp;P of &amp;N
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304800</xdr:colOff>
                <xdr:row>0</xdr:row>
                <xdr:rowOff>0</xdr:rowOff>
              </from>
              <to>
                <xdr:col>2</xdr:col>
                <xdr:colOff>457200</xdr:colOff>
                <xdr:row>0</xdr:row>
                <xdr:rowOff>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40" workbookViewId="0">
      <selection activeCell="F77" sqref="F77"/>
    </sheetView>
  </sheetViews>
  <sheetFormatPr defaultRowHeight="12.75"/>
  <cols>
    <col min="2" max="2" width="9.85546875" customWidth="1"/>
    <col min="3" max="3" width="9.42578125" customWidth="1"/>
    <col min="4" max="5" width="10.7109375" customWidth="1"/>
    <col min="6" max="6" width="11.7109375" customWidth="1"/>
    <col min="7" max="7" width="12.5703125" customWidth="1"/>
    <col min="8" max="8" width="11.5703125" customWidth="1"/>
    <col min="9" max="9" width="10.7109375" customWidth="1"/>
    <col min="10" max="10" width="10.140625" customWidth="1"/>
    <col min="11" max="11" width="10.7109375" customWidth="1"/>
    <col min="12" max="12" width="10.42578125" customWidth="1"/>
  </cols>
  <sheetData>
    <row r="1" spans="2:12" ht="15.75" customHeight="1" thickBot="1">
      <c r="B1" s="13"/>
      <c r="C1" s="13"/>
      <c r="D1" s="13"/>
      <c r="E1" s="13"/>
      <c r="F1" s="14"/>
      <c r="H1" s="15"/>
      <c r="I1" s="15"/>
      <c r="J1" s="15"/>
      <c r="K1" s="15"/>
      <c r="L1" s="15"/>
    </row>
    <row r="2" spans="2:12" ht="15.75" customHeight="1">
      <c r="B2" s="104" t="s">
        <v>24</v>
      </c>
      <c r="C2" s="105"/>
      <c r="D2" s="105"/>
      <c r="E2" s="105"/>
      <c r="F2" s="105"/>
      <c r="G2" s="105"/>
      <c r="H2" s="105"/>
      <c r="I2" s="105"/>
      <c r="J2" s="105"/>
      <c r="K2" s="105"/>
      <c r="L2" s="106"/>
    </row>
    <row r="3" spans="2:12" ht="15.75">
      <c r="B3" s="101" t="s">
        <v>15</v>
      </c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2:12" ht="15.75">
      <c r="B4" s="101" t="s">
        <v>4</v>
      </c>
      <c r="C4" s="102"/>
      <c r="D4" s="102"/>
      <c r="E4" s="102"/>
      <c r="F4" s="102"/>
      <c r="G4" s="102"/>
      <c r="H4" s="102"/>
      <c r="I4" s="102"/>
      <c r="J4" s="102"/>
      <c r="K4" s="102"/>
      <c r="L4" s="103"/>
    </row>
    <row r="5" spans="2:12" ht="15.75">
      <c r="B5" s="101" t="s">
        <v>6</v>
      </c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2:12" ht="16.5" thickBot="1">
      <c r="B6" s="98" t="s">
        <v>3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12" ht="13.5" thickBot="1">
      <c r="B7" s="8"/>
      <c r="C7" s="8"/>
      <c r="D7" s="27"/>
      <c r="E7" s="27"/>
      <c r="F7" s="8"/>
      <c r="G7" s="8"/>
      <c r="H7" s="9"/>
      <c r="I7" s="9"/>
      <c r="J7" s="9"/>
      <c r="K7" s="9"/>
      <c r="L7" s="9"/>
    </row>
    <row r="8" spans="2:12" ht="83.25" customHeight="1" thickBot="1">
      <c r="B8" s="29" t="s">
        <v>0</v>
      </c>
      <c r="C8" s="28" t="s">
        <v>38</v>
      </c>
      <c r="D8" s="30" t="s">
        <v>30</v>
      </c>
      <c r="E8" s="28" t="s">
        <v>8</v>
      </c>
      <c r="F8" s="28" t="s">
        <v>9</v>
      </c>
      <c r="G8" s="30" t="s">
        <v>10</v>
      </c>
      <c r="H8" s="28" t="s">
        <v>11</v>
      </c>
      <c r="I8" s="28" t="s">
        <v>12</v>
      </c>
      <c r="J8" s="28" t="s">
        <v>13</v>
      </c>
      <c r="K8" s="28" t="s">
        <v>14</v>
      </c>
      <c r="L8" s="29" t="s">
        <v>0</v>
      </c>
    </row>
    <row r="9" spans="2:12" ht="14.25">
      <c r="B9" s="16">
        <v>30</v>
      </c>
      <c r="C9" s="59">
        <v>53.88</v>
      </c>
      <c r="D9" s="59">
        <v>47.519999999999996</v>
      </c>
      <c r="E9" s="59">
        <v>53.400000000000006</v>
      </c>
      <c r="F9" s="59">
        <v>53.88</v>
      </c>
      <c r="G9" s="59">
        <v>53.760000000000005</v>
      </c>
      <c r="H9" s="59">
        <v>53.64</v>
      </c>
      <c r="I9" s="59">
        <v>36.480000000000004</v>
      </c>
      <c r="J9" s="59">
        <v>30</v>
      </c>
      <c r="K9" s="59">
        <v>20.88</v>
      </c>
      <c r="L9" s="16">
        <v>30</v>
      </c>
    </row>
    <row r="10" spans="2:12" ht="14.25">
      <c r="B10" s="31">
        <v>31</v>
      </c>
      <c r="C10" s="60">
        <v>54.36</v>
      </c>
      <c r="D10" s="60">
        <v>47.76</v>
      </c>
      <c r="E10" s="60">
        <v>53.88</v>
      </c>
      <c r="F10" s="60">
        <v>54.36</v>
      </c>
      <c r="G10" s="60">
        <v>54.239999999999995</v>
      </c>
      <c r="H10" s="60">
        <v>54.12</v>
      </c>
      <c r="I10" s="60">
        <v>37.08</v>
      </c>
      <c r="J10" s="60">
        <v>30.599999999999998</v>
      </c>
      <c r="K10" s="60">
        <v>21.240000000000002</v>
      </c>
      <c r="L10" s="31">
        <v>31</v>
      </c>
    </row>
    <row r="11" spans="2:12" ht="14.25">
      <c r="B11" s="31">
        <v>32</v>
      </c>
      <c r="C11" s="60">
        <v>54.84</v>
      </c>
      <c r="D11" s="60">
        <v>48</v>
      </c>
      <c r="E11" s="60">
        <v>54.36</v>
      </c>
      <c r="F11" s="60">
        <v>54.84</v>
      </c>
      <c r="G11" s="60">
        <v>54.72</v>
      </c>
      <c r="H11" s="60">
        <v>54.599999999999994</v>
      </c>
      <c r="I11" s="60">
        <v>37.56</v>
      </c>
      <c r="J11" s="60">
        <v>31.08</v>
      </c>
      <c r="K11" s="60">
        <v>21.72</v>
      </c>
      <c r="L11" s="31">
        <v>32</v>
      </c>
    </row>
    <row r="12" spans="2:12" ht="14.25">
      <c r="B12" s="31">
        <v>33</v>
      </c>
      <c r="C12" s="60">
        <v>55.320000000000007</v>
      </c>
      <c r="D12" s="60">
        <v>48.36</v>
      </c>
      <c r="E12" s="60">
        <v>54.84</v>
      </c>
      <c r="F12" s="60">
        <v>55.320000000000007</v>
      </c>
      <c r="G12" s="60">
        <v>55.199999999999996</v>
      </c>
      <c r="H12" s="60">
        <v>55.08</v>
      </c>
      <c r="I12" s="60">
        <v>38.160000000000004</v>
      </c>
      <c r="J12" s="60">
        <v>31.56</v>
      </c>
      <c r="K12" s="60">
        <v>22.080000000000002</v>
      </c>
      <c r="L12" s="31">
        <v>33</v>
      </c>
    </row>
    <row r="13" spans="2:12" ht="14.25">
      <c r="B13" s="31">
        <v>34</v>
      </c>
      <c r="C13" s="60">
        <v>55.92</v>
      </c>
      <c r="D13" s="60">
        <v>48.599999999999994</v>
      </c>
      <c r="E13" s="60">
        <v>55.320000000000007</v>
      </c>
      <c r="F13" s="60">
        <v>55.800000000000004</v>
      </c>
      <c r="G13" s="60">
        <v>55.679999999999993</v>
      </c>
      <c r="H13" s="60">
        <v>55.56</v>
      </c>
      <c r="I13" s="60">
        <v>38.76</v>
      </c>
      <c r="J13" s="60">
        <v>32.160000000000004</v>
      </c>
      <c r="K13" s="60">
        <v>22.56</v>
      </c>
      <c r="L13" s="31">
        <v>34</v>
      </c>
    </row>
    <row r="14" spans="2:12" ht="14.25">
      <c r="B14" s="31">
        <v>35</v>
      </c>
      <c r="C14" s="60">
        <v>56.400000000000006</v>
      </c>
      <c r="D14" s="60">
        <v>48.96</v>
      </c>
      <c r="E14" s="60">
        <v>55.92</v>
      </c>
      <c r="F14" s="60">
        <v>56.400000000000006</v>
      </c>
      <c r="G14" s="60">
        <v>56.28</v>
      </c>
      <c r="H14" s="60">
        <v>56.16</v>
      </c>
      <c r="I14" s="60">
        <v>39.36</v>
      </c>
      <c r="J14" s="60">
        <v>32.76</v>
      </c>
      <c r="K14" s="60">
        <v>23.04</v>
      </c>
      <c r="L14" s="31">
        <v>35</v>
      </c>
    </row>
    <row r="15" spans="2:12" ht="14.25">
      <c r="B15" s="31">
        <v>36</v>
      </c>
      <c r="C15" s="60">
        <v>57</v>
      </c>
      <c r="D15" s="60">
        <v>49.199999999999996</v>
      </c>
      <c r="E15" s="60">
        <v>56.400000000000006</v>
      </c>
      <c r="F15" s="60">
        <v>56.88</v>
      </c>
      <c r="G15" s="60">
        <v>56.88</v>
      </c>
      <c r="H15" s="60">
        <v>56.64</v>
      </c>
      <c r="I15" s="60">
        <v>39.96</v>
      </c>
      <c r="J15" s="60">
        <v>33.36</v>
      </c>
      <c r="K15" s="60">
        <v>23.52</v>
      </c>
      <c r="L15" s="31">
        <v>36</v>
      </c>
    </row>
    <row r="16" spans="2:12" ht="14.25">
      <c r="B16" s="31">
        <v>37</v>
      </c>
      <c r="C16" s="60">
        <v>57.599999999999994</v>
      </c>
      <c r="D16" s="60">
        <v>49.56</v>
      </c>
      <c r="E16" s="60">
        <v>57</v>
      </c>
      <c r="F16" s="60">
        <v>57.480000000000004</v>
      </c>
      <c r="G16" s="60">
        <v>57.36</v>
      </c>
      <c r="H16" s="60">
        <v>57.239999999999995</v>
      </c>
      <c r="I16" s="60">
        <v>40.56</v>
      </c>
      <c r="J16" s="60">
        <v>33.96</v>
      </c>
      <c r="K16" s="60">
        <v>24</v>
      </c>
      <c r="L16" s="31">
        <v>37</v>
      </c>
    </row>
    <row r="17" spans="2:12" ht="14.25">
      <c r="B17" s="31">
        <v>38</v>
      </c>
      <c r="C17" s="60">
        <v>58.199999999999996</v>
      </c>
      <c r="D17" s="60">
        <v>49.92</v>
      </c>
      <c r="E17" s="60">
        <v>57.480000000000004</v>
      </c>
      <c r="F17" s="60">
        <v>58.08</v>
      </c>
      <c r="G17" s="60">
        <v>57.96</v>
      </c>
      <c r="H17" s="60">
        <v>57.84</v>
      </c>
      <c r="I17" s="60">
        <v>41.28</v>
      </c>
      <c r="J17" s="60">
        <v>34.56</v>
      </c>
      <c r="K17" s="60">
        <v>24.599999999999998</v>
      </c>
      <c r="L17" s="31">
        <v>38</v>
      </c>
    </row>
    <row r="18" spans="2:12" ht="14.25">
      <c r="B18" s="31">
        <v>39</v>
      </c>
      <c r="C18" s="60">
        <v>58.800000000000004</v>
      </c>
      <c r="D18" s="60">
        <v>50.16</v>
      </c>
      <c r="E18" s="60">
        <v>58.08</v>
      </c>
      <c r="F18" s="60">
        <v>58.679999999999993</v>
      </c>
      <c r="G18" s="60">
        <v>58.56</v>
      </c>
      <c r="H18" s="60">
        <v>58.44</v>
      </c>
      <c r="I18" s="60">
        <v>41.88</v>
      </c>
      <c r="J18" s="60">
        <v>35.160000000000004</v>
      </c>
      <c r="K18" s="60">
        <v>25.08</v>
      </c>
      <c r="L18" s="31">
        <v>39</v>
      </c>
    </row>
    <row r="19" spans="2:12" ht="14.25">
      <c r="B19" s="31">
        <v>40</v>
      </c>
      <c r="C19" s="60">
        <v>59.400000000000006</v>
      </c>
      <c r="D19" s="60">
        <v>50.519999999999996</v>
      </c>
      <c r="E19" s="60">
        <v>58.679999999999993</v>
      </c>
      <c r="F19" s="60">
        <v>59.400000000000006</v>
      </c>
      <c r="G19" s="60">
        <v>59.28</v>
      </c>
      <c r="H19" s="60">
        <v>59.04</v>
      </c>
      <c r="I19" s="60">
        <v>42.599999999999994</v>
      </c>
      <c r="J19" s="60">
        <v>35.880000000000003</v>
      </c>
      <c r="K19" s="60">
        <v>25.68</v>
      </c>
      <c r="L19" s="31">
        <v>40</v>
      </c>
    </row>
    <row r="20" spans="2:12" ht="14.25">
      <c r="B20" s="17">
        <v>41</v>
      </c>
      <c r="C20" s="60">
        <v>60.12</v>
      </c>
      <c r="D20" s="60">
        <v>50.88</v>
      </c>
      <c r="E20" s="60">
        <v>59.28</v>
      </c>
      <c r="F20" s="60">
        <v>60.12</v>
      </c>
      <c r="G20" s="60">
        <v>59.88</v>
      </c>
      <c r="H20" s="60">
        <v>59.64</v>
      </c>
      <c r="I20" s="60">
        <v>43.44</v>
      </c>
      <c r="J20" s="60">
        <v>36.599999999999994</v>
      </c>
      <c r="K20" s="60">
        <v>26.28</v>
      </c>
      <c r="L20" s="17">
        <v>41</v>
      </c>
    </row>
    <row r="21" spans="2:12" ht="14.25">
      <c r="B21" s="17">
        <v>42</v>
      </c>
      <c r="C21" s="60">
        <v>60.84</v>
      </c>
      <c r="D21" s="60">
        <v>51.12</v>
      </c>
      <c r="E21" s="60">
        <v>60</v>
      </c>
      <c r="F21" s="60">
        <v>60.72</v>
      </c>
      <c r="G21" s="60">
        <v>60.599999999999994</v>
      </c>
      <c r="H21" s="60">
        <v>60.239999999999995</v>
      </c>
      <c r="I21" s="60">
        <v>44.160000000000004</v>
      </c>
      <c r="J21" s="60">
        <v>37.32</v>
      </c>
      <c r="K21" s="60">
        <v>26.880000000000003</v>
      </c>
      <c r="L21" s="17">
        <v>42</v>
      </c>
    </row>
    <row r="22" spans="2:12" ht="14.25">
      <c r="B22" s="17">
        <v>43</v>
      </c>
      <c r="C22" s="60">
        <v>61.56</v>
      </c>
      <c r="D22" s="60">
        <v>51.480000000000004</v>
      </c>
      <c r="E22" s="60">
        <v>60.599999999999994</v>
      </c>
      <c r="F22" s="60">
        <v>61.44</v>
      </c>
      <c r="G22" s="60">
        <v>61.320000000000007</v>
      </c>
      <c r="H22" s="60">
        <v>60.96</v>
      </c>
      <c r="I22" s="60">
        <v>44.88</v>
      </c>
      <c r="J22" s="60">
        <v>38.04</v>
      </c>
      <c r="K22" s="60">
        <v>27.599999999999998</v>
      </c>
      <c r="L22" s="17">
        <v>43</v>
      </c>
    </row>
    <row r="23" spans="2:12" ht="14.25">
      <c r="B23" s="17">
        <v>44</v>
      </c>
      <c r="C23" s="60">
        <v>62.28</v>
      </c>
      <c r="D23" s="60">
        <v>51.84</v>
      </c>
      <c r="E23" s="60">
        <v>61.320000000000007</v>
      </c>
      <c r="F23" s="60">
        <v>62.28</v>
      </c>
      <c r="G23" s="60">
        <v>62.04</v>
      </c>
      <c r="H23" s="60">
        <v>61.679999999999993</v>
      </c>
      <c r="I23" s="60">
        <v>45.72</v>
      </c>
      <c r="J23" s="60">
        <v>38.880000000000003</v>
      </c>
      <c r="K23" s="60">
        <v>28.200000000000003</v>
      </c>
      <c r="L23" s="17">
        <v>44</v>
      </c>
    </row>
    <row r="24" spans="2:12" ht="14.25">
      <c r="B24" s="17">
        <v>45</v>
      </c>
      <c r="C24" s="60">
        <v>63.12</v>
      </c>
      <c r="D24" s="60">
        <v>52.199999999999996</v>
      </c>
      <c r="E24" s="60">
        <v>61.92</v>
      </c>
      <c r="F24" s="60">
        <v>63</v>
      </c>
      <c r="G24" s="60">
        <v>62.760000000000005</v>
      </c>
      <c r="H24" s="60">
        <v>62.400000000000006</v>
      </c>
      <c r="I24" s="60">
        <v>46.56</v>
      </c>
      <c r="J24" s="60">
        <v>39.599999999999994</v>
      </c>
      <c r="K24" s="60">
        <v>28.92</v>
      </c>
      <c r="L24" s="17">
        <v>45</v>
      </c>
    </row>
    <row r="25" spans="2:12" ht="14.25">
      <c r="B25" s="17">
        <v>46</v>
      </c>
      <c r="C25" s="60">
        <v>63.96</v>
      </c>
      <c r="D25" s="60">
        <v>52.44</v>
      </c>
      <c r="E25" s="60">
        <v>62.64</v>
      </c>
      <c r="F25" s="60">
        <v>63.84</v>
      </c>
      <c r="G25" s="60">
        <v>63.480000000000004</v>
      </c>
      <c r="H25" s="60">
        <v>63.12</v>
      </c>
      <c r="I25" s="60">
        <v>47.400000000000006</v>
      </c>
      <c r="J25" s="60">
        <v>40.44</v>
      </c>
      <c r="K25" s="60">
        <v>29.64</v>
      </c>
      <c r="L25" s="17">
        <v>46</v>
      </c>
    </row>
    <row r="26" spans="2:12" ht="14.25">
      <c r="B26" s="17">
        <v>47</v>
      </c>
      <c r="C26" s="60">
        <v>64.800000000000011</v>
      </c>
      <c r="D26" s="60">
        <v>52.800000000000004</v>
      </c>
      <c r="E26" s="60">
        <v>63.36</v>
      </c>
      <c r="F26" s="60">
        <v>64.679999999999993</v>
      </c>
      <c r="G26" s="60">
        <v>64.320000000000007</v>
      </c>
      <c r="H26" s="60">
        <v>63.84</v>
      </c>
      <c r="I26" s="60">
        <v>48.36</v>
      </c>
      <c r="J26" s="60">
        <v>41.400000000000006</v>
      </c>
      <c r="K26" s="60">
        <v>30.36</v>
      </c>
      <c r="L26" s="17">
        <v>47</v>
      </c>
    </row>
    <row r="27" spans="2:12" ht="14.25">
      <c r="B27" s="17">
        <v>48</v>
      </c>
      <c r="C27" s="60">
        <v>65.64</v>
      </c>
      <c r="D27" s="60">
        <v>53.04</v>
      </c>
      <c r="E27" s="60">
        <v>64.199999999999989</v>
      </c>
      <c r="F27" s="60">
        <v>65.52</v>
      </c>
      <c r="G27" s="60">
        <v>65.16</v>
      </c>
      <c r="H27" s="60">
        <v>64.56</v>
      </c>
      <c r="I27" s="60">
        <v>49.320000000000007</v>
      </c>
      <c r="J27" s="60">
        <v>42.24</v>
      </c>
      <c r="K27" s="60">
        <v>31.200000000000003</v>
      </c>
      <c r="L27" s="17">
        <v>48</v>
      </c>
    </row>
    <row r="28" spans="2:12" ht="14.25">
      <c r="B28" s="17">
        <v>49</v>
      </c>
      <c r="C28" s="60">
        <v>66.599999999999994</v>
      </c>
      <c r="D28" s="60">
        <v>53.400000000000006</v>
      </c>
      <c r="E28" s="60">
        <v>64.92</v>
      </c>
      <c r="F28" s="60">
        <v>66.48</v>
      </c>
      <c r="G28" s="60">
        <v>66</v>
      </c>
      <c r="H28" s="60">
        <v>65.400000000000006</v>
      </c>
      <c r="I28" s="60">
        <v>50.28</v>
      </c>
      <c r="J28" s="60">
        <v>43.2</v>
      </c>
      <c r="K28" s="60">
        <v>32.04</v>
      </c>
      <c r="L28" s="17">
        <v>49</v>
      </c>
    </row>
    <row r="29" spans="2:12" ht="14.25">
      <c r="B29" s="17">
        <v>50</v>
      </c>
      <c r="C29" s="60">
        <v>67.56</v>
      </c>
      <c r="D29" s="60">
        <v>53.760000000000005</v>
      </c>
      <c r="E29" s="60">
        <v>65.760000000000005</v>
      </c>
      <c r="F29" s="60">
        <v>67.44</v>
      </c>
      <c r="G29" s="60">
        <v>66.960000000000008</v>
      </c>
      <c r="H29" s="60">
        <v>66.239999999999995</v>
      </c>
      <c r="I29" s="60">
        <v>51.36</v>
      </c>
      <c r="J29" s="60">
        <v>44.160000000000004</v>
      </c>
      <c r="K29" s="60">
        <v>32.880000000000003</v>
      </c>
      <c r="L29" s="17">
        <v>50</v>
      </c>
    </row>
    <row r="30" spans="2:12" ht="14.25">
      <c r="B30" s="17">
        <v>51</v>
      </c>
      <c r="C30" s="60">
        <v>68.64</v>
      </c>
      <c r="D30" s="60">
        <v>54</v>
      </c>
      <c r="E30" s="60">
        <v>66.599999999999994</v>
      </c>
      <c r="F30" s="60">
        <v>68.400000000000006</v>
      </c>
      <c r="G30" s="60">
        <v>67.92</v>
      </c>
      <c r="H30" s="60">
        <v>66.960000000000008</v>
      </c>
      <c r="I30" s="60">
        <v>52.320000000000007</v>
      </c>
      <c r="J30" s="60">
        <v>45.24</v>
      </c>
      <c r="K30" s="60">
        <v>33.72</v>
      </c>
      <c r="L30" s="17">
        <v>51</v>
      </c>
    </row>
    <row r="31" spans="2:12" ht="14.25">
      <c r="B31" s="17">
        <v>52</v>
      </c>
      <c r="C31" s="60">
        <v>69.599999999999994</v>
      </c>
      <c r="D31" s="60">
        <v>54.239999999999995</v>
      </c>
      <c r="E31" s="60">
        <v>67.44</v>
      </c>
      <c r="F31" s="60">
        <v>69.48</v>
      </c>
      <c r="G31" s="60">
        <v>68.88</v>
      </c>
      <c r="H31" s="60">
        <v>67.92</v>
      </c>
      <c r="I31" s="60">
        <v>53.519999999999996</v>
      </c>
      <c r="J31" s="60">
        <v>46.32</v>
      </c>
      <c r="K31" s="60">
        <v>34.68</v>
      </c>
      <c r="L31" s="17">
        <v>52</v>
      </c>
    </row>
    <row r="32" spans="2:12" ht="14.25">
      <c r="B32" s="17">
        <v>53</v>
      </c>
      <c r="C32" s="60">
        <v>70.800000000000011</v>
      </c>
      <c r="D32" s="60">
        <v>54.599999999999994</v>
      </c>
      <c r="E32" s="60">
        <v>68.400000000000006</v>
      </c>
      <c r="F32" s="60">
        <v>70.56</v>
      </c>
      <c r="G32" s="60">
        <v>69.84</v>
      </c>
      <c r="H32" s="60">
        <v>68.760000000000005</v>
      </c>
      <c r="I32" s="60">
        <v>54.72</v>
      </c>
      <c r="J32" s="60">
        <v>47.519999999999996</v>
      </c>
      <c r="K32" s="60">
        <v>35.76</v>
      </c>
      <c r="L32" s="17">
        <v>53</v>
      </c>
    </row>
    <row r="33" spans="2:12" ht="14.25">
      <c r="B33" s="17">
        <v>54</v>
      </c>
      <c r="C33" s="60">
        <v>72</v>
      </c>
      <c r="D33" s="60">
        <v>54.84</v>
      </c>
      <c r="E33" s="60">
        <v>69.239999999999995</v>
      </c>
      <c r="F33" s="60">
        <v>71.64</v>
      </c>
      <c r="G33" s="60">
        <v>70.92</v>
      </c>
      <c r="H33" s="60">
        <v>69.72</v>
      </c>
      <c r="I33" s="60">
        <v>55.92</v>
      </c>
      <c r="J33" s="60">
        <v>48.599999999999994</v>
      </c>
      <c r="K33" s="60">
        <v>36.72</v>
      </c>
      <c r="L33" s="17">
        <v>54</v>
      </c>
    </row>
    <row r="34" spans="2:12" ht="14.25">
      <c r="B34" s="17">
        <v>55</v>
      </c>
      <c r="C34" s="60">
        <v>73.199999999999989</v>
      </c>
      <c r="D34" s="60">
        <v>55.08</v>
      </c>
      <c r="E34" s="60">
        <v>70.199999999999989</v>
      </c>
      <c r="F34" s="60">
        <v>72.84</v>
      </c>
      <c r="G34" s="60">
        <v>72</v>
      </c>
      <c r="H34" s="60">
        <v>70.679999999999993</v>
      </c>
      <c r="I34" s="60">
        <v>57.12</v>
      </c>
      <c r="J34" s="60">
        <v>49.92</v>
      </c>
      <c r="K34" s="60">
        <v>37.799999999999997</v>
      </c>
      <c r="L34" s="17">
        <v>55</v>
      </c>
    </row>
    <row r="35" spans="2:12" ht="14.25">
      <c r="B35" s="17">
        <v>56</v>
      </c>
      <c r="C35" s="60">
        <v>74.52</v>
      </c>
      <c r="D35" s="60">
        <v>55.320000000000007</v>
      </c>
      <c r="E35" s="60">
        <v>71.28</v>
      </c>
      <c r="F35" s="60">
        <v>74.16</v>
      </c>
      <c r="G35" s="60">
        <v>73.08</v>
      </c>
      <c r="H35" s="60">
        <v>71.64</v>
      </c>
      <c r="I35" s="60">
        <v>58.56</v>
      </c>
      <c r="J35" s="60">
        <v>51.239999999999995</v>
      </c>
      <c r="K35" s="60">
        <v>39</v>
      </c>
      <c r="L35" s="17">
        <v>56</v>
      </c>
    </row>
    <row r="36" spans="2:12" ht="14.25">
      <c r="B36" s="17">
        <v>57</v>
      </c>
      <c r="C36" s="60">
        <v>75.84</v>
      </c>
      <c r="D36" s="60">
        <v>55.56</v>
      </c>
      <c r="E36" s="60">
        <v>72.36</v>
      </c>
      <c r="F36" s="60">
        <v>75.36</v>
      </c>
      <c r="G36" s="60">
        <v>74.28</v>
      </c>
      <c r="H36" s="60">
        <v>72.599999999999994</v>
      </c>
      <c r="I36" s="60">
        <v>59.88</v>
      </c>
      <c r="J36" s="60">
        <v>52.56</v>
      </c>
      <c r="K36" s="60">
        <v>40.200000000000003</v>
      </c>
      <c r="L36" s="17">
        <v>57</v>
      </c>
    </row>
    <row r="37" spans="2:12" ht="14.25">
      <c r="B37" s="17">
        <v>58</v>
      </c>
      <c r="C37" s="60">
        <v>77.28</v>
      </c>
      <c r="D37" s="60">
        <v>55.800000000000004</v>
      </c>
      <c r="E37" s="60">
        <v>73.44</v>
      </c>
      <c r="F37" s="60">
        <v>76.800000000000011</v>
      </c>
      <c r="G37" s="60">
        <v>75.48</v>
      </c>
      <c r="H37" s="60">
        <v>73.679999999999993</v>
      </c>
      <c r="I37" s="60">
        <v>61.320000000000007</v>
      </c>
      <c r="J37" s="60">
        <v>54</v>
      </c>
      <c r="K37" s="60">
        <v>41.519999999999996</v>
      </c>
      <c r="L37" s="17">
        <v>58</v>
      </c>
    </row>
    <row r="38" spans="2:12" ht="14.25">
      <c r="B38" s="17">
        <v>59</v>
      </c>
      <c r="C38" s="60">
        <v>78.72</v>
      </c>
      <c r="D38" s="60">
        <v>55.92</v>
      </c>
      <c r="E38" s="60">
        <v>74.64</v>
      </c>
      <c r="F38" s="60">
        <v>78.12</v>
      </c>
      <c r="G38" s="60">
        <v>76.800000000000011</v>
      </c>
      <c r="H38" s="60">
        <v>74.760000000000005</v>
      </c>
      <c r="I38" s="60">
        <v>62.88</v>
      </c>
      <c r="J38" s="60">
        <v>55.44</v>
      </c>
      <c r="K38" s="60">
        <v>42.839999999999996</v>
      </c>
      <c r="L38" s="17">
        <v>59</v>
      </c>
    </row>
    <row r="39" spans="2:12" ht="14.25">
      <c r="B39" s="17">
        <v>60</v>
      </c>
      <c r="C39" s="60">
        <v>80.28</v>
      </c>
      <c r="D39" s="60">
        <v>56.16</v>
      </c>
      <c r="E39" s="60">
        <v>75.84</v>
      </c>
      <c r="F39" s="60">
        <v>79.679999999999993</v>
      </c>
      <c r="G39" s="60">
        <v>78.12</v>
      </c>
      <c r="H39" s="60">
        <v>75.84</v>
      </c>
      <c r="I39" s="60">
        <v>64.56</v>
      </c>
      <c r="J39" s="60">
        <v>57</v>
      </c>
      <c r="K39" s="60">
        <v>44.28</v>
      </c>
      <c r="L39" s="17">
        <v>60</v>
      </c>
    </row>
    <row r="40" spans="2:12" ht="12.75" customHeight="1">
      <c r="B40" s="17">
        <v>61</v>
      </c>
      <c r="C40" s="60">
        <v>81.960000000000008</v>
      </c>
      <c r="D40" s="60">
        <v>56.28</v>
      </c>
      <c r="E40" s="60">
        <v>77.16</v>
      </c>
      <c r="F40" s="60">
        <v>81.239999999999995</v>
      </c>
      <c r="G40" s="60">
        <v>79.56</v>
      </c>
      <c r="H40" s="60">
        <v>76.92</v>
      </c>
      <c r="I40" s="60">
        <v>66.239999999999995</v>
      </c>
      <c r="J40" s="60">
        <v>58.679999999999993</v>
      </c>
      <c r="K40" s="60">
        <v>45.72</v>
      </c>
      <c r="L40" s="17">
        <v>61</v>
      </c>
    </row>
    <row r="41" spans="2:12" ht="12.75" customHeight="1">
      <c r="B41" s="17">
        <v>62</v>
      </c>
      <c r="C41" s="60">
        <v>83.76</v>
      </c>
      <c r="D41" s="60">
        <v>56.400000000000006</v>
      </c>
      <c r="E41" s="60">
        <v>78.48</v>
      </c>
      <c r="F41" s="60">
        <v>82.92</v>
      </c>
      <c r="G41" s="60">
        <v>81</v>
      </c>
      <c r="H41" s="60">
        <v>78</v>
      </c>
      <c r="I41" s="60">
        <v>68.039999999999992</v>
      </c>
      <c r="J41" s="60">
        <v>60.480000000000004</v>
      </c>
      <c r="K41" s="60">
        <v>47.400000000000006</v>
      </c>
      <c r="L41" s="17">
        <v>62</v>
      </c>
    </row>
    <row r="42" spans="2:12" ht="12.75" customHeight="1">
      <c r="B42" s="17">
        <v>63</v>
      </c>
      <c r="C42" s="60">
        <v>85.56</v>
      </c>
      <c r="D42" s="60">
        <v>56.64</v>
      </c>
      <c r="E42" s="60">
        <v>79.92</v>
      </c>
      <c r="F42" s="60">
        <v>84.72</v>
      </c>
      <c r="G42" s="60">
        <v>82.56</v>
      </c>
      <c r="H42" s="60">
        <v>79.199999999999989</v>
      </c>
      <c r="I42" s="60">
        <v>69.960000000000008</v>
      </c>
      <c r="J42" s="60">
        <v>62.400000000000006</v>
      </c>
      <c r="K42" s="60">
        <v>49.08</v>
      </c>
      <c r="L42" s="17">
        <v>63</v>
      </c>
    </row>
    <row r="43" spans="2:12" ht="12.75" customHeight="1">
      <c r="B43" s="17">
        <v>64</v>
      </c>
      <c r="C43" s="60">
        <v>87.6</v>
      </c>
      <c r="D43" s="60">
        <v>56.760000000000005</v>
      </c>
      <c r="E43" s="60">
        <v>81.48</v>
      </c>
      <c r="F43" s="60">
        <v>86.64</v>
      </c>
      <c r="G43" s="60">
        <v>84.12</v>
      </c>
      <c r="H43" s="60">
        <v>80.28</v>
      </c>
      <c r="I43" s="60">
        <v>72</v>
      </c>
      <c r="J43" s="60">
        <v>64.44</v>
      </c>
      <c r="K43" s="60">
        <v>50.88</v>
      </c>
      <c r="L43" s="17">
        <v>64</v>
      </c>
    </row>
    <row r="44" spans="2:12" ht="12.75" customHeight="1">
      <c r="B44" s="17">
        <v>65</v>
      </c>
      <c r="C44" s="60">
        <v>89.76</v>
      </c>
      <c r="D44" s="60">
        <v>56.88</v>
      </c>
      <c r="E44" s="60">
        <v>83.039999999999992</v>
      </c>
      <c r="F44" s="60">
        <v>88.679999999999993</v>
      </c>
      <c r="G44" s="60">
        <v>85.800000000000011</v>
      </c>
      <c r="H44" s="60">
        <v>81.48</v>
      </c>
      <c r="I44" s="60">
        <v>74.28</v>
      </c>
      <c r="J44" s="60">
        <v>66.599999999999994</v>
      </c>
      <c r="K44" s="60">
        <v>52.92</v>
      </c>
      <c r="L44" s="17">
        <v>65</v>
      </c>
    </row>
    <row r="45" spans="2:12" ht="12.75" customHeight="1">
      <c r="B45" s="17">
        <v>66</v>
      </c>
      <c r="C45" s="60">
        <v>92.16</v>
      </c>
      <c r="D45" s="60">
        <v>56.88</v>
      </c>
      <c r="E45" s="60">
        <v>84.72</v>
      </c>
      <c r="F45" s="60">
        <v>90.960000000000008</v>
      </c>
      <c r="G45" s="60">
        <v>87.6</v>
      </c>
      <c r="H45" s="60">
        <v>82.56</v>
      </c>
      <c r="I45" s="60">
        <v>76.679999999999993</v>
      </c>
      <c r="J45" s="60">
        <v>69</v>
      </c>
      <c r="K45" s="60">
        <v>55.08</v>
      </c>
      <c r="L45" s="17">
        <v>66</v>
      </c>
    </row>
    <row r="46" spans="2:12" ht="12.75" customHeight="1">
      <c r="B46" s="17">
        <v>67</v>
      </c>
      <c r="C46" s="60">
        <v>94.800000000000011</v>
      </c>
      <c r="D46" s="60">
        <v>57</v>
      </c>
      <c r="E46" s="60">
        <v>86.4</v>
      </c>
      <c r="F46" s="60">
        <v>93.36</v>
      </c>
      <c r="G46" s="60">
        <v>89.52</v>
      </c>
      <c r="H46" s="60">
        <v>83.76</v>
      </c>
      <c r="I46" s="60">
        <v>79.320000000000007</v>
      </c>
      <c r="J46" s="60">
        <v>71.52</v>
      </c>
      <c r="K46" s="60">
        <v>57.480000000000004</v>
      </c>
      <c r="L46" s="17">
        <v>67</v>
      </c>
    </row>
    <row r="47" spans="2:12" ht="12.75" customHeight="1">
      <c r="B47" s="17">
        <v>68</v>
      </c>
      <c r="C47" s="60">
        <v>97.68</v>
      </c>
      <c r="D47" s="60">
        <v>57</v>
      </c>
      <c r="E47" s="60">
        <v>88.320000000000007</v>
      </c>
      <c r="F47" s="60">
        <v>96</v>
      </c>
      <c r="G47" s="60">
        <v>91.320000000000007</v>
      </c>
      <c r="H47" s="60">
        <v>84.84</v>
      </c>
      <c r="I47" s="60">
        <v>82.199999999999989</v>
      </c>
      <c r="J47" s="60">
        <v>74.400000000000006</v>
      </c>
      <c r="K47" s="60">
        <v>60</v>
      </c>
      <c r="L47" s="17">
        <v>68</v>
      </c>
    </row>
    <row r="48" spans="2:12" ht="12.75" customHeight="1">
      <c r="B48" s="17">
        <v>69</v>
      </c>
      <c r="C48" s="60">
        <v>100.80000000000001</v>
      </c>
      <c r="D48" s="60">
        <v>57.12</v>
      </c>
      <c r="E48" s="60">
        <v>90.24</v>
      </c>
      <c r="F48" s="60">
        <v>98.76</v>
      </c>
      <c r="G48" s="60">
        <v>93.36</v>
      </c>
      <c r="H48" s="60">
        <v>85.92</v>
      </c>
      <c r="I48" s="60">
        <v>85.320000000000007</v>
      </c>
      <c r="J48" s="60">
        <v>77.400000000000006</v>
      </c>
      <c r="K48" s="60">
        <v>62.88</v>
      </c>
      <c r="L48" s="17">
        <v>69</v>
      </c>
    </row>
    <row r="49" spans="2:12" ht="12.75" customHeight="1">
      <c r="B49" s="17">
        <v>70</v>
      </c>
      <c r="C49" s="60">
        <v>104.28</v>
      </c>
      <c r="D49" s="60">
        <v>57.12</v>
      </c>
      <c r="E49" s="60">
        <v>92.16</v>
      </c>
      <c r="F49" s="60">
        <v>101.76</v>
      </c>
      <c r="G49" s="60">
        <v>95.4</v>
      </c>
      <c r="H49" s="60">
        <v>87</v>
      </c>
      <c r="I49" s="60">
        <v>88.800000000000011</v>
      </c>
      <c r="J49" s="60">
        <v>80.760000000000005</v>
      </c>
      <c r="K49" s="60">
        <v>66</v>
      </c>
      <c r="L49" s="17">
        <v>70</v>
      </c>
    </row>
    <row r="50" spans="2:12" ht="12.75" customHeight="1">
      <c r="B50" s="17">
        <v>71</v>
      </c>
      <c r="C50" s="60">
        <v>108</v>
      </c>
      <c r="D50" s="60">
        <v>57.12</v>
      </c>
      <c r="E50" s="60">
        <v>94.199999999999989</v>
      </c>
      <c r="F50" s="60">
        <v>105</v>
      </c>
      <c r="G50" s="60">
        <v>97.44</v>
      </c>
      <c r="H50" s="60">
        <v>88.08</v>
      </c>
      <c r="I50" s="60">
        <v>92.52</v>
      </c>
      <c r="J50" s="60">
        <v>84.48</v>
      </c>
      <c r="K50" s="60">
        <v>69.36</v>
      </c>
      <c r="L50" s="17">
        <v>71</v>
      </c>
    </row>
    <row r="51" spans="2:12" ht="12.75" customHeight="1">
      <c r="B51" s="17">
        <v>72</v>
      </c>
      <c r="C51" s="60">
        <v>111.72</v>
      </c>
      <c r="D51" s="60">
        <v>57.12</v>
      </c>
      <c r="E51" s="60">
        <v>96.359999999999985</v>
      </c>
      <c r="F51" s="60">
        <v>108.12</v>
      </c>
      <c r="G51" s="60">
        <v>99.359999999999985</v>
      </c>
      <c r="H51" s="60">
        <v>88.92</v>
      </c>
      <c r="I51" s="60">
        <v>96.24</v>
      </c>
      <c r="J51" s="60">
        <v>88.199999999999989</v>
      </c>
      <c r="K51" s="60">
        <v>72.72</v>
      </c>
      <c r="L51" s="17">
        <v>72</v>
      </c>
    </row>
    <row r="52" spans="2:12" ht="12.75" customHeight="1">
      <c r="B52" s="17">
        <v>73</v>
      </c>
      <c r="C52" s="60">
        <v>115.80000000000001</v>
      </c>
      <c r="D52" s="60">
        <v>57.12</v>
      </c>
      <c r="E52" s="60">
        <v>98.52000000000001</v>
      </c>
      <c r="F52" s="60">
        <v>111.47999999999999</v>
      </c>
      <c r="G52" s="60">
        <v>101.39999999999999</v>
      </c>
      <c r="H52" s="60">
        <v>89.88</v>
      </c>
      <c r="I52" s="60">
        <v>100.32</v>
      </c>
      <c r="J52" s="60">
        <v>92.16</v>
      </c>
      <c r="K52" s="60">
        <v>76.44</v>
      </c>
      <c r="L52" s="17">
        <v>73</v>
      </c>
    </row>
    <row r="53" spans="2:12" ht="12.75" customHeight="1">
      <c r="B53" s="17">
        <v>74</v>
      </c>
      <c r="C53" s="60">
        <v>120.12</v>
      </c>
      <c r="D53" s="60">
        <v>57.12</v>
      </c>
      <c r="E53" s="60">
        <v>100.80000000000001</v>
      </c>
      <c r="F53" s="60">
        <v>114.96000000000001</v>
      </c>
      <c r="G53" s="60">
        <v>103.32</v>
      </c>
      <c r="H53" s="60">
        <v>90.72</v>
      </c>
      <c r="I53" s="60">
        <v>104.64000000000001</v>
      </c>
      <c r="J53" s="60">
        <v>96.359999999999985</v>
      </c>
      <c r="K53" s="60">
        <v>80.52</v>
      </c>
      <c r="L53" s="17">
        <v>74</v>
      </c>
    </row>
    <row r="54" spans="2:12" ht="12.75" customHeight="1">
      <c r="B54" s="17">
        <v>75</v>
      </c>
      <c r="C54" s="60">
        <v>124.68</v>
      </c>
      <c r="D54" s="60">
        <v>57</v>
      </c>
      <c r="E54" s="60">
        <v>103.19999999999999</v>
      </c>
      <c r="F54" s="60">
        <v>118.56</v>
      </c>
      <c r="G54" s="60">
        <v>105.24</v>
      </c>
      <c r="H54" s="60">
        <v>91.44</v>
      </c>
      <c r="I54" s="60">
        <v>109.19999999999999</v>
      </c>
      <c r="J54" s="60">
        <v>100.92</v>
      </c>
      <c r="K54" s="60">
        <v>84.72</v>
      </c>
      <c r="L54" s="17">
        <v>75</v>
      </c>
    </row>
    <row r="55" spans="2:12" ht="12.75" customHeight="1">
      <c r="B55" s="17">
        <v>76</v>
      </c>
      <c r="C55" s="60">
        <v>129.60000000000002</v>
      </c>
      <c r="D55" s="60">
        <v>57</v>
      </c>
      <c r="E55" s="60">
        <v>105.72</v>
      </c>
      <c r="F55" s="60">
        <v>122.28</v>
      </c>
      <c r="G55" s="60">
        <v>107.03999999999999</v>
      </c>
      <c r="H55" s="60">
        <v>92.16</v>
      </c>
      <c r="I55" s="60">
        <v>114.12</v>
      </c>
      <c r="J55" s="60">
        <v>105.72</v>
      </c>
      <c r="K55" s="60">
        <v>89.28</v>
      </c>
      <c r="L55" s="17">
        <v>76</v>
      </c>
    </row>
    <row r="56" spans="2:12" ht="12.75" customHeight="1">
      <c r="B56" s="17">
        <v>77</v>
      </c>
      <c r="C56" s="60">
        <v>134.76</v>
      </c>
      <c r="D56" s="60">
        <v>56.88</v>
      </c>
      <c r="E56" s="60">
        <v>108.24</v>
      </c>
      <c r="F56" s="60">
        <v>126.12</v>
      </c>
      <c r="G56" s="60">
        <v>108.96000000000001</v>
      </c>
      <c r="H56" s="60">
        <v>92.76</v>
      </c>
      <c r="I56" s="60">
        <v>119.28</v>
      </c>
      <c r="J56" s="60">
        <v>110.88</v>
      </c>
      <c r="K56" s="60">
        <v>94.199999999999989</v>
      </c>
      <c r="L56" s="17">
        <v>77</v>
      </c>
    </row>
    <row r="57" spans="2:12" ht="12.75" customHeight="1">
      <c r="B57" s="17">
        <v>78</v>
      </c>
      <c r="C57" s="60">
        <v>140.16</v>
      </c>
      <c r="D57" s="60">
        <v>56.760000000000005</v>
      </c>
      <c r="E57" s="60">
        <v>110.88</v>
      </c>
      <c r="F57" s="60">
        <v>130.07999999999998</v>
      </c>
      <c r="G57" s="60">
        <v>110.64000000000001</v>
      </c>
      <c r="H57" s="60">
        <v>93.36</v>
      </c>
      <c r="I57" s="60">
        <v>124.80000000000001</v>
      </c>
      <c r="J57" s="60">
        <v>116.28</v>
      </c>
      <c r="K57" s="60">
        <v>99.359999999999985</v>
      </c>
      <c r="L57" s="17">
        <v>78</v>
      </c>
    </row>
    <row r="58" spans="2:12" ht="12.75" customHeight="1">
      <c r="B58" s="17">
        <v>79</v>
      </c>
      <c r="C58" s="60">
        <v>146.04</v>
      </c>
      <c r="D58" s="60">
        <v>56.64</v>
      </c>
      <c r="E58" s="60">
        <v>113.64000000000001</v>
      </c>
      <c r="F58" s="60">
        <v>134.04</v>
      </c>
      <c r="G58" s="60">
        <v>112.32</v>
      </c>
      <c r="H58" s="60">
        <v>93.84</v>
      </c>
      <c r="I58" s="60">
        <v>130.68</v>
      </c>
      <c r="J58" s="60">
        <v>122.03999999999999</v>
      </c>
      <c r="K58" s="60">
        <v>104.88</v>
      </c>
      <c r="L58" s="17">
        <v>79</v>
      </c>
    </row>
    <row r="59" spans="2:12" ht="12.75" customHeight="1">
      <c r="B59" s="17">
        <v>80</v>
      </c>
      <c r="C59" s="60">
        <v>152.04</v>
      </c>
      <c r="D59" s="60">
        <v>56.64</v>
      </c>
      <c r="E59" s="60">
        <v>116.39999999999999</v>
      </c>
      <c r="F59" s="60">
        <v>138.12</v>
      </c>
      <c r="G59" s="60">
        <v>113.88</v>
      </c>
      <c r="H59" s="60">
        <v>94.199999999999989</v>
      </c>
      <c r="I59" s="60">
        <v>136.80000000000001</v>
      </c>
      <c r="J59" s="60">
        <v>128.16</v>
      </c>
      <c r="K59" s="60">
        <v>110.76</v>
      </c>
      <c r="L59" s="17">
        <v>80</v>
      </c>
    </row>
    <row r="60" spans="2:12" ht="12.75" customHeight="1">
      <c r="B60" s="17">
        <v>81</v>
      </c>
      <c r="C60" s="60">
        <v>158.52000000000001</v>
      </c>
      <c r="D60" s="60">
        <v>56.400000000000006</v>
      </c>
      <c r="E60" s="60">
        <v>119.39999999999999</v>
      </c>
      <c r="F60" s="60">
        <v>142.32</v>
      </c>
      <c r="G60" s="60">
        <v>115.32</v>
      </c>
      <c r="H60" s="60">
        <v>94.679999999999993</v>
      </c>
      <c r="I60" s="60">
        <v>143.28</v>
      </c>
      <c r="J60" s="60">
        <v>134.64000000000001</v>
      </c>
      <c r="K60" s="60">
        <v>117</v>
      </c>
      <c r="L60" s="17">
        <v>81</v>
      </c>
    </row>
    <row r="61" spans="2:12" ht="12.75" customHeight="1">
      <c r="B61" s="17">
        <v>82</v>
      </c>
      <c r="C61" s="60">
        <v>165.24</v>
      </c>
      <c r="D61" s="60">
        <v>56.28</v>
      </c>
      <c r="E61" s="60">
        <v>122.39999999999999</v>
      </c>
      <c r="F61" s="60">
        <v>146.39999999999998</v>
      </c>
      <c r="G61" s="60">
        <v>116.76</v>
      </c>
      <c r="H61" s="60">
        <v>94.92</v>
      </c>
      <c r="I61" s="60">
        <v>150.12</v>
      </c>
      <c r="J61" s="60">
        <v>141.47999999999999</v>
      </c>
      <c r="K61" s="60">
        <v>123.60000000000001</v>
      </c>
      <c r="L61" s="17">
        <v>82</v>
      </c>
    </row>
    <row r="62" spans="2:12" ht="12.75" customHeight="1">
      <c r="B62" s="17">
        <v>83</v>
      </c>
      <c r="C62" s="60">
        <v>172.44</v>
      </c>
      <c r="D62" s="60">
        <v>56.16</v>
      </c>
      <c r="E62" s="60">
        <v>125.39999999999999</v>
      </c>
      <c r="F62" s="60">
        <v>150.60000000000002</v>
      </c>
      <c r="G62" s="60">
        <v>118.08</v>
      </c>
      <c r="H62" s="60">
        <v>95.28</v>
      </c>
      <c r="I62" s="60">
        <v>157.32</v>
      </c>
      <c r="J62" s="60">
        <v>148.68</v>
      </c>
      <c r="K62" s="60">
        <v>130.56</v>
      </c>
      <c r="L62" s="17">
        <v>83</v>
      </c>
    </row>
    <row r="63" spans="2:12" ht="12.75" customHeight="1">
      <c r="B63" s="17">
        <v>84</v>
      </c>
      <c r="C63" s="60">
        <v>179.88</v>
      </c>
      <c r="D63" s="60">
        <v>56.04</v>
      </c>
      <c r="E63" s="60">
        <v>128.64000000000001</v>
      </c>
      <c r="F63" s="60">
        <v>154.68</v>
      </c>
      <c r="G63" s="60">
        <v>119.16</v>
      </c>
      <c r="H63" s="60">
        <v>95.52</v>
      </c>
      <c r="I63" s="60">
        <v>164.88</v>
      </c>
      <c r="J63" s="60">
        <v>156.24</v>
      </c>
      <c r="K63" s="60">
        <v>138</v>
      </c>
      <c r="L63" s="17">
        <v>84</v>
      </c>
    </row>
    <row r="64" spans="2:12" ht="12.75" customHeight="1" thickBot="1">
      <c r="B64" s="17">
        <v>85</v>
      </c>
      <c r="C64" s="61">
        <v>187.8</v>
      </c>
      <c r="D64" s="61">
        <v>55.800000000000004</v>
      </c>
      <c r="E64" s="61">
        <v>132</v>
      </c>
      <c r="F64" s="61">
        <v>158.88</v>
      </c>
      <c r="G64" s="61">
        <v>120.24</v>
      </c>
      <c r="H64" s="61">
        <v>95.76</v>
      </c>
      <c r="I64" s="61">
        <v>172.92000000000002</v>
      </c>
      <c r="J64" s="61">
        <v>164.28</v>
      </c>
      <c r="K64" s="61">
        <v>145.92000000000002</v>
      </c>
      <c r="L64" s="17">
        <v>85</v>
      </c>
    </row>
    <row r="65" spans="2:5" ht="12.75" customHeight="1">
      <c r="B65" s="1"/>
      <c r="C65" s="1"/>
      <c r="D65" s="1"/>
      <c r="E65" s="1"/>
    </row>
    <row r="66" spans="2:5" ht="12.75" customHeight="1">
      <c r="B66" s="1"/>
      <c r="C66" s="1"/>
      <c r="D66" s="1"/>
      <c r="E66" s="1"/>
    </row>
  </sheetData>
  <mergeCells count="5">
    <mergeCell ref="B2:L2"/>
    <mergeCell ref="B3:L3"/>
    <mergeCell ref="B4:L4"/>
    <mergeCell ref="B5:L5"/>
    <mergeCell ref="B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6"/>
  <sheetViews>
    <sheetView view="pageBreakPreview" zoomScale="85" zoomScaleNormal="100" zoomScaleSheetLayoutView="85" workbookViewId="0">
      <pane xSplit="2" topLeftCell="AN1" activePane="topRight" state="frozen"/>
      <selection activeCell="L9" sqref="L9"/>
      <selection pane="topRight" activeCell="L9" sqref="L9"/>
    </sheetView>
  </sheetViews>
  <sheetFormatPr defaultRowHeight="12.75"/>
  <cols>
    <col min="1" max="1" width="9.140625" style="1"/>
    <col min="2" max="2" width="15" style="1" customWidth="1"/>
    <col min="3" max="18" width="11.28515625" style="1" customWidth="1"/>
    <col min="19" max="28" width="12.7109375" style="1" customWidth="1"/>
    <col min="29" max="38" width="10.140625" style="1" customWidth="1"/>
    <col min="39" max="16384" width="9.140625" style="1"/>
  </cols>
  <sheetData>
    <row r="1" spans="1:148" customFormat="1" ht="2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8"/>
      <c r="Q1" s="18"/>
      <c r="R1" s="12"/>
      <c r="S1" s="12"/>
      <c r="T1" s="12"/>
    </row>
    <row r="2" spans="1:148" customFormat="1" ht="21" customHeight="1">
      <c r="A2" s="1"/>
      <c r="B2" s="11"/>
      <c r="C2" s="104" t="s">
        <v>24</v>
      </c>
      <c r="D2" s="105"/>
      <c r="E2" s="105"/>
      <c r="F2" s="105"/>
      <c r="G2" s="105"/>
      <c r="H2" s="105"/>
      <c r="I2" s="1"/>
      <c r="J2" s="104" t="s">
        <v>24</v>
      </c>
      <c r="K2" s="105"/>
      <c r="L2" s="105"/>
      <c r="M2" s="105"/>
      <c r="N2" s="105"/>
      <c r="O2" s="105"/>
      <c r="P2" s="106"/>
      <c r="Q2" s="18"/>
      <c r="R2" s="12"/>
      <c r="S2" s="12"/>
      <c r="T2" s="12"/>
      <c r="U2" s="104" t="s">
        <v>24</v>
      </c>
      <c r="V2" s="105"/>
      <c r="W2" s="105"/>
      <c r="X2" s="105"/>
      <c r="Y2" s="105"/>
      <c r="Z2" s="105"/>
      <c r="AA2" s="106"/>
      <c r="AE2" s="104" t="str">
        <f>$J$2</f>
        <v>SBI LIFE - SWARNA JEEVAN (111N049V0X)</v>
      </c>
      <c r="AF2" s="105"/>
      <c r="AG2" s="105"/>
      <c r="AH2" s="105"/>
      <c r="AI2" s="105"/>
      <c r="AJ2" s="105"/>
      <c r="AK2" s="106"/>
      <c r="AO2" s="104" t="str">
        <f>$J$2</f>
        <v>SBI LIFE - SWARNA JEEVAN (111N049V0X)</v>
      </c>
      <c r="AP2" s="105"/>
      <c r="AQ2" s="105"/>
      <c r="AR2" s="105"/>
      <c r="AS2" s="105"/>
      <c r="AT2" s="105"/>
      <c r="AU2" s="106"/>
      <c r="AY2" s="104" t="str">
        <f>$J$2</f>
        <v>SBI LIFE - SWARNA JEEVAN (111N049V0X)</v>
      </c>
      <c r="AZ2" s="105"/>
      <c r="BA2" s="105"/>
      <c r="BB2" s="105"/>
      <c r="BC2" s="105"/>
      <c r="BD2" s="105"/>
      <c r="BE2" s="106"/>
    </row>
    <row r="3" spans="1:148" customFormat="1" ht="15.75">
      <c r="A3" s="1"/>
      <c r="B3" s="20" t="e">
        <f>IF(ABS(C$9-#REF!)&lt;20,#REF!,0)*12</f>
        <v>#REF!</v>
      </c>
      <c r="C3" s="101" t="s">
        <v>15</v>
      </c>
      <c r="D3" s="102"/>
      <c r="E3" s="102"/>
      <c r="F3" s="102"/>
      <c r="G3" s="102"/>
      <c r="H3" s="102"/>
      <c r="I3" s="1"/>
      <c r="J3" s="101" t="s">
        <v>15</v>
      </c>
      <c r="K3" s="102"/>
      <c r="L3" s="102"/>
      <c r="M3" s="102"/>
      <c r="N3" s="102"/>
      <c r="O3" s="102"/>
      <c r="P3" s="103"/>
      <c r="Q3" s="18"/>
      <c r="R3" s="12"/>
      <c r="S3" s="12"/>
      <c r="T3" s="12"/>
      <c r="U3" s="101" t="s">
        <v>15</v>
      </c>
      <c r="V3" s="102"/>
      <c r="W3" s="102"/>
      <c r="X3" s="102"/>
      <c r="Y3" s="102"/>
      <c r="Z3" s="102"/>
      <c r="AA3" s="103"/>
      <c r="AE3" s="101" t="str">
        <f>$J$3</f>
        <v>Annexure 1</v>
      </c>
      <c r="AF3" s="102"/>
      <c r="AG3" s="102"/>
      <c r="AH3" s="102"/>
      <c r="AI3" s="102"/>
      <c r="AJ3" s="102"/>
      <c r="AK3" s="103"/>
      <c r="AO3" s="101" t="str">
        <f>$J$3</f>
        <v>Annexure 1</v>
      </c>
      <c r="AP3" s="102"/>
      <c r="AQ3" s="102"/>
      <c r="AR3" s="102"/>
      <c r="AS3" s="102"/>
      <c r="AT3" s="102"/>
      <c r="AU3" s="103"/>
      <c r="AY3" s="101" t="str">
        <f>$J$3</f>
        <v>Annexure 1</v>
      </c>
      <c r="AZ3" s="102"/>
      <c r="BA3" s="102"/>
      <c r="BB3" s="102"/>
      <c r="BC3" s="102"/>
      <c r="BD3" s="102"/>
      <c r="BE3" s="103"/>
    </row>
    <row r="4" spans="1:148" customFormat="1" ht="15.75">
      <c r="A4" s="1"/>
      <c r="B4" s="20"/>
      <c r="C4" s="101" t="s">
        <v>4</v>
      </c>
      <c r="D4" s="102"/>
      <c r="E4" s="102"/>
      <c r="F4" s="102"/>
      <c r="G4" s="102"/>
      <c r="H4" s="102"/>
      <c r="I4" s="1"/>
      <c r="J4" s="101" t="s">
        <v>4</v>
      </c>
      <c r="K4" s="102"/>
      <c r="L4" s="102"/>
      <c r="M4" s="102"/>
      <c r="N4" s="102"/>
      <c r="O4" s="102"/>
      <c r="P4" s="103"/>
      <c r="Q4" s="19"/>
      <c r="R4" s="19"/>
      <c r="S4" s="19"/>
      <c r="T4" s="12"/>
      <c r="U4" s="101" t="s">
        <v>4</v>
      </c>
      <c r="V4" s="102"/>
      <c r="W4" s="102"/>
      <c r="X4" s="102"/>
      <c r="Y4" s="102"/>
      <c r="Z4" s="102"/>
      <c r="AA4" s="103"/>
      <c r="AE4" s="101" t="s">
        <v>4</v>
      </c>
      <c r="AF4" s="102"/>
      <c r="AG4" s="102"/>
      <c r="AH4" s="102"/>
      <c r="AI4" s="102"/>
      <c r="AJ4" s="102"/>
      <c r="AK4" s="103"/>
      <c r="AO4" s="101" t="str">
        <f>J4</f>
        <v xml:space="preserve"> Group Immediate Annuity Rates P.A. Payable Monthly</v>
      </c>
      <c r="AP4" s="102"/>
      <c r="AQ4" s="102"/>
      <c r="AR4" s="102"/>
      <c r="AS4" s="102"/>
      <c r="AT4" s="102"/>
      <c r="AU4" s="103"/>
      <c r="AY4" s="101" t="str">
        <f>J4</f>
        <v xml:space="preserve"> Group Immediate Annuity Rates P.A. Payable Monthly</v>
      </c>
      <c r="AZ4" s="102"/>
      <c r="BA4" s="102"/>
      <c r="BB4" s="102"/>
      <c r="BC4" s="102"/>
      <c r="BD4" s="102"/>
      <c r="BE4" s="103"/>
    </row>
    <row r="5" spans="1:148" customFormat="1" ht="15.75">
      <c r="A5" s="1"/>
      <c r="B5" s="20"/>
      <c r="C5" s="101" t="s">
        <v>6</v>
      </c>
      <c r="D5" s="102"/>
      <c r="E5" s="102"/>
      <c r="F5" s="102"/>
      <c r="G5" s="102"/>
      <c r="H5" s="102"/>
      <c r="I5" s="1"/>
      <c r="J5" s="101" t="s">
        <v>6</v>
      </c>
      <c r="K5" s="102"/>
      <c r="L5" s="102"/>
      <c r="M5" s="102"/>
      <c r="N5" s="102"/>
      <c r="O5" s="102"/>
      <c r="P5" s="103"/>
      <c r="Q5" s="11"/>
      <c r="R5" s="11"/>
      <c r="S5" s="11"/>
      <c r="T5" s="12"/>
      <c r="U5" s="101" t="s">
        <v>7</v>
      </c>
      <c r="V5" s="102"/>
      <c r="W5" s="102"/>
      <c r="X5" s="102"/>
      <c r="Y5" s="102"/>
      <c r="Z5" s="102"/>
      <c r="AA5" s="103"/>
      <c r="AE5" s="101" t="s">
        <v>6</v>
      </c>
      <c r="AF5" s="102"/>
      <c r="AG5" s="102"/>
      <c r="AH5" s="102"/>
      <c r="AI5" s="102"/>
      <c r="AJ5" s="102"/>
      <c r="AK5" s="103"/>
      <c r="AO5" s="101" t="s">
        <v>7</v>
      </c>
      <c r="AP5" s="102"/>
      <c r="AQ5" s="102"/>
      <c r="AR5" s="102"/>
      <c r="AS5" s="102"/>
      <c r="AT5" s="102"/>
      <c r="AU5" s="103"/>
      <c r="AY5" s="101" t="s">
        <v>7</v>
      </c>
      <c r="AZ5" s="102"/>
      <c r="BA5" s="102"/>
      <c r="BB5" s="102"/>
      <c r="BC5" s="102"/>
      <c r="BD5" s="102"/>
      <c r="BE5" s="103"/>
    </row>
    <row r="6" spans="1:148" customFormat="1" ht="16.5" thickBot="1">
      <c r="B6" s="20"/>
      <c r="C6" s="98" t="s">
        <v>16</v>
      </c>
      <c r="D6" s="99"/>
      <c r="E6" s="99"/>
      <c r="F6" s="99"/>
      <c r="G6" s="99"/>
      <c r="H6" s="99"/>
      <c r="I6" s="1"/>
      <c r="J6" s="98" t="s">
        <v>16</v>
      </c>
      <c r="K6" s="99"/>
      <c r="L6" s="99"/>
      <c r="M6" s="99"/>
      <c r="N6" s="99"/>
      <c r="O6" s="99"/>
      <c r="P6" s="100"/>
      <c r="T6" s="12"/>
      <c r="U6" s="98" t="s">
        <v>16</v>
      </c>
      <c r="V6" s="99"/>
      <c r="W6" s="99"/>
      <c r="X6" s="99"/>
      <c r="Y6" s="99"/>
      <c r="Z6" s="99"/>
      <c r="AA6" s="100"/>
      <c r="AE6" s="98" t="str">
        <f>$J$6</f>
        <v>Life and Last Survivor - 50% Income</v>
      </c>
      <c r="AF6" s="99"/>
      <c r="AG6" s="99"/>
      <c r="AH6" s="99"/>
      <c r="AI6" s="99"/>
      <c r="AJ6" s="99"/>
      <c r="AK6" s="100"/>
      <c r="AO6" s="98" t="str">
        <f>$J$6</f>
        <v>Life and Last Survivor - 50% Income</v>
      </c>
      <c r="AP6" s="99"/>
      <c r="AQ6" s="99"/>
      <c r="AR6" s="99"/>
      <c r="AS6" s="99"/>
      <c r="AT6" s="99"/>
      <c r="AU6" s="100"/>
      <c r="AY6" s="98" t="str">
        <f>$J$6</f>
        <v>Life and Last Survivor - 50% Income</v>
      </c>
      <c r="AZ6" s="99"/>
      <c r="BA6" s="99"/>
      <c r="BB6" s="99"/>
      <c r="BC6" s="99"/>
      <c r="BD6" s="99"/>
      <c r="BE6" s="100"/>
    </row>
    <row r="7" spans="1:148" customFormat="1" ht="13.5" thickBot="1">
      <c r="B7" s="1"/>
    </row>
    <row r="8" spans="1:148" customFormat="1" ht="30" customHeight="1" thickBot="1">
      <c r="B8" s="1"/>
      <c r="C8" s="110" t="s">
        <v>1</v>
      </c>
      <c r="D8" s="111"/>
      <c r="E8" s="112"/>
      <c r="F8" s="20"/>
      <c r="G8" s="20"/>
      <c r="H8" s="20"/>
      <c r="I8" s="110" t="s">
        <v>1</v>
      </c>
      <c r="J8" s="111"/>
      <c r="K8" s="112"/>
      <c r="L8" s="1"/>
      <c r="M8" s="1"/>
      <c r="N8" s="1"/>
      <c r="O8" s="1"/>
      <c r="S8" s="107" t="s">
        <v>1</v>
      </c>
      <c r="T8" s="108"/>
      <c r="U8" s="109"/>
      <c r="X8" s="1"/>
      <c r="Y8" s="1"/>
      <c r="Z8" s="1"/>
      <c r="AC8" s="107" t="s">
        <v>1</v>
      </c>
      <c r="AD8" s="108"/>
      <c r="AE8" s="109"/>
      <c r="AH8" s="1"/>
      <c r="AI8" s="1"/>
      <c r="AJ8" s="1"/>
      <c r="AM8" s="107" t="s">
        <v>1</v>
      </c>
      <c r="AN8" s="108"/>
      <c r="AO8" s="109"/>
      <c r="AR8" s="1"/>
      <c r="AS8" s="1"/>
      <c r="AT8" s="1"/>
      <c r="AW8" s="107" t="s">
        <v>1</v>
      </c>
      <c r="AX8" s="108"/>
      <c r="AY8" s="109"/>
      <c r="BB8" s="1"/>
      <c r="BC8" s="1"/>
      <c r="BD8" s="1"/>
    </row>
    <row r="9" spans="1:148" s="3" customFormat="1" ht="46.5" customHeight="1" thickBot="1">
      <c r="A9"/>
      <c r="B9" s="21" t="s">
        <v>2</v>
      </c>
      <c r="C9" s="22">
        <v>30</v>
      </c>
      <c r="D9" s="22">
        <v>31</v>
      </c>
      <c r="E9" s="22">
        <v>32</v>
      </c>
      <c r="F9" s="22">
        <v>33</v>
      </c>
      <c r="G9" s="22">
        <v>34</v>
      </c>
      <c r="H9" s="22">
        <v>35</v>
      </c>
      <c r="I9" s="22">
        <v>36</v>
      </c>
      <c r="J9" s="22">
        <v>37</v>
      </c>
      <c r="K9" s="22">
        <v>38</v>
      </c>
      <c r="L9" s="22">
        <v>39</v>
      </c>
      <c r="M9" s="22">
        <v>40</v>
      </c>
      <c r="N9" s="23">
        <v>41</v>
      </c>
      <c r="O9" s="23">
        <v>42</v>
      </c>
      <c r="P9" s="23">
        <v>43</v>
      </c>
      <c r="Q9" s="23">
        <v>44</v>
      </c>
      <c r="R9" s="23">
        <v>45</v>
      </c>
      <c r="S9" s="23">
        <v>46</v>
      </c>
      <c r="T9" s="23">
        <v>47</v>
      </c>
      <c r="U9" s="23">
        <v>48</v>
      </c>
      <c r="V9" s="23">
        <v>49</v>
      </c>
      <c r="W9" s="24">
        <v>50</v>
      </c>
      <c r="X9" s="26">
        <v>51</v>
      </c>
      <c r="Y9" s="23">
        <v>52</v>
      </c>
      <c r="Z9" s="23">
        <v>53</v>
      </c>
      <c r="AA9" s="23">
        <v>54</v>
      </c>
      <c r="AB9" s="23">
        <v>55</v>
      </c>
      <c r="AC9" s="23">
        <v>56</v>
      </c>
      <c r="AD9" s="23">
        <v>57</v>
      </c>
      <c r="AE9" s="23">
        <v>58</v>
      </c>
      <c r="AF9" s="23">
        <v>59</v>
      </c>
      <c r="AG9" s="23">
        <v>60</v>
      </c>
      <c r="AH9" s="23">
        <v>61</v>
      </c>
      <c r="AI9" s="23">
        <v>62</v>
      </c>
      <c r="AJ9" s="23">
        <v>63</v>
      </c>
      <c r="AK9" s="23">
        <v>64</v>
      </c>
      <c r="AL9" s="23">
        <v>65</v>
      </c>
      <c r="AM9" s="23">
        <v>66</v>
      </c>
      <c r="AN9" s="23">
        <v>67</v>
      </c>
      <c r="AO9" s="23">
        <v>68</v>
      </c>
      <c r="AP9" s="23">
        <v>69</v>
      </c>
      <c r="AQ9" s="23">
        <v>70</v>
      </c>
      <c r="AR9" s="23">
        <v>71</v>
      </c>
      <c r="AS9" s="23">
        <v>72</v>
      </c>
      <c r="AT9" s="23">
        <v>73</v>
      </c>
      <c r="AU9" s="23">
        <v>74</v>
      </c>
      <c r="AV9" s="23">
        <v>75</v>
      </c>
      <c r="AW9" s="23">
        <v>76</v>
      </c>
      <c r="AX9" s="23">
        <v>77</v>
      </c>
      <c r="AY9" s="23">
        <v>78</v>
      </c>
      <c r="AZ9" s="23">
        <v>79</v>
      </c>
      <c r="BA9" s="23">
        <v>80</v>
      </c>
      <c r="BB9" s="23">
        <v>81</v>
      </c>
      <c r="BC9" s="23">
        <v>82</v>
      </c>
      <c r="BD9" s="23">
        <v>83</v>
      </c>
      <c r="BE9" s="23">
        <v>84</v>
      </c>
      <c r="BF9" s="23">
        <v>85</v>
      </c>
    </row>
    <row r="10" spans="1:148" customFormat="1" ht="12" customHeight="1">
      <c r="B10" s="32">
        <v>18</v>
      </c>
      <c r="C10" s="62">
        <v>45.24</v>
      </c>
      <c r="D10" s="62">
        <v>45.480000000000004</v>
      </c>
      <c r="E10" s="62">
        <v>45.72</v>
      </c>
      <c r="F10" s="62">
        <v>46.08</v>
      </c>
      <c r="G10" s="62">
        <v>46.32</v>
      </c>
      <c r="H10" s="62">
        <v>46.56</v>
      </c>
      <c r="I10" s="62">
        <v>46.8</v>
      </c>
      <c r="J10" s="62">
        <v>47.160000000000004</v>
      </c>
      <c r="K10" s="62">
        <v>47.400000000000006</v>
      </c>
      <c r="L10" s="62">
        <v>47.64</v>
      </c>
      <c r="M10" s="62">
        <v>48</v>
      </c>
      <c r="N10" s="62">
        <v>48.239999999999995</v>
      </c>
      <c r="O10" s="62">
        <v>48.599999999999994</v>
      </c>
      <c r="P10" s="62">
        <v>48.96</v>
      </c>
      <c r="Q10" s="62">
        <v>49.199999999999996</v>
      </c>
      <c r="R10" s="62">
        <v>49.56</v>
      </c>
      <c r="S10" s="62">
        <v>49.92</v>
      </c>
      <c r="T10" s="62">
        <v>50.28</v>
      </c>
      <c r="U10" s="62">
        <v>50.760000000000005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</row>
    <row r="11" spans="1:148" customFormat="1" ht="15" thickBot="1">
      <c r="B11" s="32">
        <v>19</v>
      </c>
      <c r="C11" s="62">
        <v>45.36</v>
      </c>
      <c r="D11" s="62">
        <v>45.599999999999994</v>
      </c>
      <c r="E11" s="62">
        <v>45.96</v>
      </c>
      <c r="F11" s="62">
        <v>46.2</v>
      </c>
      <c r="G11" s="62">
        <v>46.44</v>
      </c>
      <c r="H11" s="62">
        <v>46.68</v>
      </c>
      <c r="I11" s="62">
        <v>47.04</v>
      </c>
      <c r="J11" s="62">
        <v>47.28</v>
      </c>
      <c r="K11" s="62">
        <v>47.519999999999996</v>
      </c>
      <c r="L11" s="62">
        <v>47.88</v>
      </c>
      <c r="M11" s="62">
        <v>48.12</v>
      </c>
      <c r="N11" s="62">
        <v>48.480000000000004</v>
      </c>
      <c r="O11" s="62">
        <v>48.72</v>
      </c>
      <c r="P11" s="62">
        <v>49.08</v>
      </c>
      <c r="Q11" s="62">
        <v>49.44</v>
      </c>
      <c r="R11" s="62">
        <v>49.800000000000004</v>
      </c>
      <c r="S11" s="62">
        <v>50.16</v>
      </c>
      <c r="T11" s="62">
        <v>50.519999999999996</v>
      </c>
      <c r="U11" s="62">
        <v>50.88</v>
      </c>
      <c r="V11" s="62">
        <v>51.239999999999995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</row>
    <row r="12" spans="1:148" customFormat="1" ht="15" thickBot="1">
      <c r="B12" s="25">
        <v>20</v>
      </c>
      <c r="C12" s="62">
        <v>45.480000000000004</v>
      </c>
      <c r="D12" s="62">
        <v>45.839999999999996</v>
      </c>
      <c r="E12" s="62">
        <v>46.08</v>
      </c>
      <c r="F12" s="62">
        <v>46.32</v>
      </c>
      <c r="G12" s="62">
        <v>46.56</v>
      </c>
      <c r="H12" s="62">
        <v>46.92</v>
      </c>
      <c r="I12" s="62">
        <v>47.160000000000004</v>
      </c>
      <c r="J12" s="62">
        <v>47.400000000000006</v>
      </c>
      <c r="K12" s="62">
        <v>47.76</v>
      </c>
      <c r="L12" s="62">
        <v>48</v>
      </c>
      <c r="M12" s="62">
        <v>48.36</v>
      </c>
      <c r="N12" s="62">
        <v>48.599999999999994</v>
      </c>
      <c r="O12" s="62">
        <v>48.96</v>
      </c>
      <c r="P12" s="62">
        <v>49.320000000000007</v>
      </c>
      <c r="Q12" s="62">
        <v>49.56</v>
      </c>
      <c r="R12" s="62">
        <v>49.92</v>
      </c>
      <c r="S12" s="62">
        <v>50.28</v>
      </c>
      <c r="T12" s="62">
        <v>50.64</v>
      </c>
      <c r="U12" s="62">
        <v>51.12</v>
      </c>
      <c r="V12" s="62">
        <v>51.480000000000004</v>
      </c>
      <c r="W12" s="62">
        <v>51.84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</row>
    <row r="13" spans="1:148" customFormat="1" ht="15" thickBot="1">
      <c r="A13" s="2"/>
      <c r="B13" s="32">
        <v>21</v>
      </c>
      <c r="C13" s="62">
        <v>45.72</v>
      </c>
      <c r="D13" s="62">
        <v>45.96</v>
      </c>
      <c r="E13" s="62">
        <v>46.2</v>
      </c>
      <c r="F13" s="62">
        <v>46.44</v>
      </c>
      <c r="G13" s="62">
        <v>46.8</v>
      </c>
      <c r="H13" s="62">
        <v>47.04</v>
      </c>
      <c r="I13" s="62">
        <v>47.28</v>
      </c>
      <c r="J13" s="62">
        <v>47.64</v>
      </c>
      <c r="K13" s="62">
        <v>47.88</v>
      </c>
      <c r="L13" s="62">
        <v>48.239999999999995</v>
      </c>
      <c r="M13" s="62">
        <v>48.480000000000004</v>
      </c>
      <c r="N13" s="62">
        <v>48.84</v>
      </c>
      <c r="O13" s="62">
        <v>49.08</v>
      </c>
      <c r="P13" s="62">
        <v>49.44</v>
      </c>
      <c r="Q13" s="62">
        <v>49.800000000000004</v>
      </c>
      <c r="R13" s="62">
        <v>50.16</v>
      </c>
      <c r="S13" s="62">
        <v>50.519999999999996</v>
      </c>
      <c r="T13" s="62">
        <v>50.88</v>
      </c>
      <c r="U13" s="62">
        <v>51.239999999999995</v>
      </c>
      <c r="V13" s="62">
        <v>51.599999999999994</v>
      </c>
      <c r="W13" s="62">
        <v>52.08</v>
      </c>
      <c r="X13" s="62">
        <v>52.44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</row>
    <row r="14" spans="1:148" customFormat="1" ht="15" thickBot="1">
      <c r="B14" s="32">
        <v>22</v>
      </c>
      <c r="C14" s="62">
        <v>45.839999999999996</v>
      </c>
      <c r="D14" s="62">
        <v>46.08</v>
      </c>
      <c r="E14" s="62">
        <v>46.32</v>
      </c>
      <c r="F14" s="62">
        <v>46.68</v>
      </c>
      <c r="G14" s="62">
        <v>46.92</v>
      </c>
      <c r="H14" s="62">
        <v>47.160000000000004</v>
      </c>
      <c r="I14" s="62">
        <v>47.519999999999996</v>
      </c>
      <c r="J14" s="62">
        <v>47.76</v>
      </c>
      <c r="K14" s="62">
        <v>48.12</v>
      </c>
      <c r="L14" s="62">
        <v>48.36</v>
      </c>
      <c r="M14" s="62">
        <v>48.72</v>
      </c>
      <c r="N14" s="62">
        <v>48.96</v>
      </c>
      <c r="O14" s="62">
        <v>49.320000000000007</v>
      </c>
      <c r="P14" s="62">
        <v>49.679999999999993</v>
      </c>
      <c r="Q14" s="62">
        <v>50.04</v>
      </c>
      <c r="R14" s="62">
        <v>50.28</v>
      </c>
      <c r="S14" s="62">
        <v>50.64</v>
      </c>
      <c r="T14" s="62">
        <v>51.12</v>
      </c>
      <c r="U14" s="62">
        <v>51.480000000000004</v>
      </c>
      <c r="V14" s="62">
        <v>51.84</v>
      </c>
      <c r="W14" s="62">
        <v>52.199999999999996</v>
      </c>
      <c r="X14" s="62">
        <v>52.679999999999993</v>
      </c>
      <c r="Y14" s="62">
        <v>53.16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</row>
    <row r="15" spans="1:148" customFormat="1" ht="14.25">
      <c r="B15" s="25">
        <v>23</v>
      </c>
      <c r="C15" s="62">
        <v>45.96</v>
      </c>
      <c r="D15" s="62">
        <v>46.2</v>
      </c>
      <c r="E15" s="62">
        <v>46.44</v>
      </c>
      <c r="F15" s="62">
        <v>46.8</v>
      </c>
      <c r="G15" s="62">
        <v>47.04</v>
      </c>
      <c r="H15" s="62">
        <v>47.400000000000006</v>
      </c>
      <c r="I15" s="62">
        <v>47.64</v>
      </c>
      <c r="J15" s="62">
        <v>47.88</v>
      </c>
      <c r="K15" s="62">
        <v>48.239999999999995</v>
      </c>
      <c r="L15" s="62">
        <v>48.599999999999994</v>
      </c>
      <c r="M15" s="62">
        <v>48.84</v>
      </c>
      <c r="N15" s="62">
        <v>49.199999999999996</v>
      </c>
      <c r="O15" s="62">
        <v>49.56</v>
      </c>
      <c r="P15" s="62">
        <v>49.800000000000004</v>
      </c>
      <c r="Q15" s="62">
        <v>50.16</v>
      </c>
      <c r="R15" s="62">
        <v>50.519999999999996</v>
      </c>
      <c r="S15" s="62">
        <v>50.88</v>
      </c>
      <c r="T15" s="62">
        <v>51.239999999999995</v>
      </c>
      <c r="U15" s="62">
        <v>51.599999999999994</v>
      </c>
      <c r="V15" s="62">
        <v>52.08</v>
      </c>
      <c r="W15" s="62">
        <v>52.44</v>
      </c>
      <c r="X15" s="62">
        <v>52.92</v>
      </c>
      <c r="Y15" s="62">
        <v>53.28</v>
      </c>
      <c r="Z15" s="62">
        <v>53.760000000000005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</row>
    <row r="16" spans="1:148" customFormat="1" ht="14.25">
      <c r="B16" s="32">
        <v>24</v>
      </c>
      <c r="C16" s="62">
        <v>46.08</v>
      </c>
      <c r="D16" s="62">
        <v>46.32</v>
      </c>
      <c r="E16" s="62">
        <v>46.56</v>
      </c>
      <c r="F16" s="62">
        <v>46.92</v>
      </c>
      <c r="G16" s="62">
        <v>47.160000000000004</v>
      </c>
      <c r="H16" s="62">
        <v>47.519999999999996</v>
      </c>
      <c r="I16" s="62">
        <v>47.76</v>
      </c>
      <c r="J16" s="62">
        <v>48.12</v>
      </c>
      <c r="K16" s="62">
        <v>48.36</v>
      </c>
      <c r="L16" s="62">
        <v>48.72</v>
      </c>
      <c r="M16" s="62">
        <v>49.08</v>
      </c>
      <c r="N16" s="62">
        <v>49.320000000000007</v>
      </c>
      <c r="O16" s="62">
        <v>49.679999999999993</v>
      </c>
      <c r="P16" s="62">
        <v>50.04</v>
      </c>
      <c r="Q16" s="62">
        <v>50.400000000000006</v>
      </c>
      <c r="R16" s="62">
        <v>50.760000000000005</v>
      </c>
      <c r="S16" s="62">
        <v>51.12</v>
      </c>
      <c r="T16" s="62">
        <v>51.480000000000004</v>
      </c>
      <c r="U16" s="62">
        <v>51.84</v>
      </c>
      <c r="V16" s="62">
        <v>52.199999999999996</v>
      </c>
      <c r="W16" s="62">
        <v>52.679999999999993</v>
      </c>
      <c r="X16" s="62">
        <v>53.04</v>
      </c>
      <c r="Y16" s="62">
        <v>53.519999999999996</v>
      </c>
      <c r="Z16" s="62">
        <v>54</v>
      </c>
      <c r="AA16" s="62">
        <v>54.480000000000004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</row>
    <row r="17" spans="2:148" customFormat="1" ht="15" thickBot="1">
      <c r="B17" s="32">
        <v>25</v>
      </c>
      <c r="C17" s="62">
        <v>46.2</v>
      </c>
      <c r="D17" s="62">
        <v>46.44</v>
      </c>
      <c r="E17" s="62">
        <v>46.8</v>
      </c>
      <c r="F17" s="62">
        <v>47.04</v>
      </c>
      <c r="G17" s="62">
        <v>47.400000000000006</v>
      </c>
      <c r="H17" s="62">
        <v>47.64</v>
      </c>
      <c r="I17" s="62">
        <v>48</v>
      </c>
      <c r="J17" s="62">
        <v>48.239999999999995</v>
      </c>
      <c r="K17" s="62">
        <v>48.599999999999994</v>
      </c>
      <c r="L17" s="62">
        <v>48.96</v>
      </c>
      <c r="M17" s="62">
        <v>49.199999999999996</v>
      </c>
      <c r="N17" s="62">
        <v>49.56</v>
      </c>
      <c r="O17" s="62">
        <v>49.92</v>
      </c>
      <c r="P17" s="62">
        <v>50.28</v>
      </c>
      <c r="Q17" s="62">
        <v>50.64</v>
      </c>
      <c r="R17" s="62">
        <v>50.88</v>
      </c>
      <c r="S17" s="62">
        <v>51.36</v>
      </c>
      <c r="T17" s="62">
        <v>51.72</v>
      </c>
      <c r="U17" s="62">
        <v>52.08</v>
      </c>
      <c r="V17" s="62">
        <v>52.44</v>
      </c>
      <c r="W17" s="62">
        <v>52.92</v>
      </c>
      <c r="X17" s="62">
        <v>53.28</v>
      </c>
      <c r="Y17" s="62">
        <v>53.760000000000005</v>
      </c>
      <c r="Z17" s="62">
        <v>54.239999999999995</v>
      </c>
      <c r="AA17" s="62">
        <v>54.72</v>
      </c>
      <c r="AB17" s="62">
        <v>55.199999999999996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</row>
    <row r="18" spans="2:148" customFormat="1" ht="14.25">
      <c r="B18" s="25">
        <v>26</v>
      </c>
      <c r="C18" s="62">
        <v>46.32</v>
      </c>
      <c r="D18" s="62">
        <v>46.56</v>
      </c>
      <c r="E18" s="62">
        <v>46.92</v>
      </c>
      <c r="F18" s="62">
        <v>47.160000000000004</v>
      </c>
      <c r="G18" s="62">
        <v>47.519999999999996</v>
      </c>
      <c r="H18" s="62">
        <v>47.76</v>
      </c>
      <c r="I18" s="62">
        <v>48.12</v>
      </c>
      <c r="J18" s="62">
        <v>48.480000000000004</v>
      </c>
      <c r="K18" s="62">
        <v>48.72</v>
      </c>
      <c r="L18" s="62">
        <v>49.08</v>
      </c>
      <c r="M18" s="62">
        <v>49.44</v>
      </c>
      <c r="N18" s="62">
        <v>49.800000000000004</v>
      </c>
      <c r="O18" s="62">
        <v>50.04</v>
      </c>
      <c r="P18" s="62">
        <v>50.400000000000006</v>
      </c>
      <c r="Q18" s="62">
        <v>50.760000000000005</v>
      </c>
      <c r="R18" s="62">
        <v>51.12</v>
      </c>
      <c r="S18" s="62">
        <v>51.480000000000004</v>
      </c>
      <c r="T18" s="62">
        <v>51.84</v>
      </c>
      <c r="U18" s="62">
        <v>52.320000000000007</v>
      </c>
      <c r="V18" s="62">
        <v>52.679999999999993</v>
      </c>
      <c r="W18" s="62">
        <v>53.04</v>
      </c>
      <c r="X18" s="62">
        <v>53.519999999999996</v>
      </c>
      <c r="Y18" s="62">
        <v>54</v>
      </c>
      <c r="Z18" s="62">
        <v>54.36</v>
      </c>
      <c r="AA18" s="62">
        <v>54.84</v>
      </c>
      <c r="AB18" s="62">
        <v>55.320000000000007</v>
      </c>
      <c r="AC18" s="62">
        <v>55.92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</row>
    <row r="19" spans="2:148" customFormat="1" ht="14.25">
      <c r="B19" s="32">
        <v>27</v>
      </c>
      <c r="C19" s="62">
        <v>46.44</v>
      </c>
      <c r="D19" s="62">
        <v>46.68</v>
      </c>
      <c r="E19" s="62">
        <v>47.04</v>
      </c>
      <c r="F19" s="62">
        <v>47.28</v>
      </c>
      <c r="G19" s="62">
        <v>47.64</v>
      </c>
      <c r="H19" s="62">
        <v>48</v>
      </c>
      <c r="I19" s="62">
        <v>48.239999999999995</v>
      </c>
      <c r="J19" s="62">
        <v>48.599999999999994</v>
      </c>
      <c r="K19" s="62">
        <v>48.96</v>
      </c>
      <c r="L19" s="62">
        <v>49.199999999999996</v>
      </c>
      <c r="M19" s="62">
        <v>49.56</v>
      </c>
      <c r="N19" s="62">
        <v>49.92</v>
      </c>
      <c r="O19" s="62">
        <v>50.28</v>
      </c>
      <c r="P19" s="62">
        <v>50.64</v>
      </c>
      <c r="Q19" s="62">
        <v>51</v>
      </c>
      <c r="R19" s="62">
        <v>51.36</v>
      </c>
      <c r="S19" s="62">
        <v>51.72</v>
      </c>
      <c r="T19" s="62">
        <v>52.08</v>
      </c>
      <c r="U19" s="62">
        <v>52.44</v>
      </c>
      <c r="V19" s="62">
        <v>52.92</v>
      </c>
      <c r="W19" s="62">
        <v>53.28</v>
      </c>
      <c r="X19" s="62">
        <v>53.760000000000005</v>
      </c>
      <c r="Y19" s="62">
        <v>54.239999999999995</v>
      </c>
      <c r="Z19" s="62">
        <v>54.599999999999994</v>
      </c>
      <c r="AA19" s="62">
        <v>55.08</v>
      </c>
      <c r="AB19" s="62">
        <v>55.56</v>
      </c>
      <c r="AC19" s="62">
        <v>56.16</v>
      </c>
      <c r="AD19" s="62">
        <v>56.64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</row>
    <row r="20" spans="2:148" customFormat="1" ht="15" thickBot="1">
      <c r="B20" s="32">
        <v>28</v>
      </c>
      <c r="C20" s="62">
        <v>46.56</v>
      </c>
      <c r="D20" s="62">
        <v>46.8</v>
      </c>
      <c r="E20" s="62">
        <v>47.160000000000004</v>
      </c>
      <c r="F20" s="62">
        <v>47.519999999999996</v>
      </c>
      <c r="G20" s="62">
        <v>47.76</v>
      </c>
      <c r="H20" s="62">
        <v>48.12</v>
      </c>
      <c r="I20" s="62">
        <v>48.480000000000004</v>
      </c>
      <c r="J20" s="62">
        <v>48.72</v>
      </c>
      <c r="K20" s="62">
        <v>49.08</v>
      </c>
      <c r="L20" s="62">
        <v>49.44</v>
      </c>
      <c r="M20" s="62">
        <v>49.800000000000004</v>
      </c>
      <c r="N20" s="62">
        <v>50.16</v>
      </c>
      <c r="O20" s="62">
        <v>50.519999999999996</v>
      </c>
      <c r="P20" s="62">
        <v>50.88</v>
      </c>
      <c r="Q20" s="62">
        <v>51.239999999999995</v>
      </c>
      <c r="R20" s="62">
        <v>51.599999999999994</v>
      </c>
      <c r="S20" s="62">
        <v>51.96</v>
      </c>
      <c r="T20" s="62">
        <v>52.320000000000007</v>
      </c>
      <c r="U20" s="62">
        <v>52.679999999999993</v>
      </c>
      <c r="V20" s="62">
        <v>53.16</v>
      </c>
      <c r="W20" s="62">
        <v>53.519999999999996</v>
      </c>
      <c r="X20" s="62">
        <v>54</v>
      </c>
      <c r="Y20" s="62">
        <v>54.36</v>
      </c>
      <c r="Z20" s="62">
        <v>54.84</v>
      </c>
      <c r="AA20" s="62">
        <v>55.320000000000007</v>
      </c>
      <c r="AB20" s="62">
        <v>55.800000000000004</v>
      </c>
      <c r="AC20" s="62">
        <v>56.400000000000006</v>
      </c>
      <c r="AD20" s="62">
        <v>56.88</v>
      </c>
      <c r="AE20" s="62">
        <v>57.480000000000004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</row>
    <row r="21" spans="2:148" customFormat="1" ht="14.25">
      <c r="B21" s="25">
        <v>29</v>
      </c>
      <c r="C21" s="62">
        <v>46.68</v>
      </c>
      <c r="D21" s="62">
        <v>46.92</v>
      </c>
      <c r="E21" s="62">
        <v>47.28</v>
      </c>
      <c r="F21" s="62">
        <v>47.64</v>
      </c>
      <c r="G21" s="62">
        <v>47.88</v>
      </c>
      <c r="H21" s="62">
        <v>48.239999999999995</v>
      </c>
      <c r="I21" s="62">
        <v>48.599999999999994</v>
      </c>
      <c r="J21" s="62">
        <v>48.96</v>
      </c>
      <c r="K21" s="62">
        <v>49.199999999999996</v>
      </c>
      <c r="L21" s="62">
        <v>49.56</v>
      </c>
      <c r="M21" s="62">
        <v>49.92</v>
      </c>
      <c r="N21" s="62">
        <v>50.28</v>
      </c>
      <c r="O21" s="62">
        <v>50.64</v>
      </c>
      <c r="P21" s="62">
        <v>51</v>
      </c>
      <c r="Q21" s="62">
        <v>51.36</v>
      </c>
      <c r="R21" s="62">
        <v>51.72</v>
      </c>
      <c r="S21" s="62">
        <v>52.199999999999996</v>
      </c>
      <c r="T21" s="62">
        <v>52.56</v>
      </c>
      <c r="U21" s="62">
        <v>52.92</v>
      </c>
      <c r="V21" s="62">
        <v>53.400000000000006</v>
      </c>
      <c r="W21" s="62">
        <v>53.760000000000005</v>
      </c>
      <c r="X21" s="62">
        <v>54.239999999999995</v>
      </c>
      <c r="Y21" s="62">
        <v>54.72</v>
      </c>
      <c r="Z21" s="62">
        <v>55.08</v>
      </c>
      <c r="AA21" s="62">
        <v>55.56</v>
      </c>
      <c r="AB21" s="62">
        <v>56.04</v>
      </c>
      <c r="AC21" s="62">
        <v>56.64</v>
      </c>
      <c r="AD21" s="62">
        <v>57.12</v>
      </c>
      <c r="AE21" s="62">
        <v>57.72</v>
      </c>
      <c r="AF21" s="62">
        <v>58.199999999999996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</row>
    <row r="22" spans="2:148" customFormat="1" ht="14.25">
      <c r="B22" s="32">
        <v>30</v>
      </c>
      <c r="C22" s="62">
        <v>46.68</v>
      </c>
      <c r="D22" s="62">
        <v>47.04</v>
      </c>
      <c r="E22" s="62">
        <v>47.400000000000006</v>
      </c>
      <c r="F22" s="62">
        <v>47.76</v>
      </c>
      <c r="G22" s="62">
        <v>48</v>
      </c>
      <c r="H22" s="62">
        <v>48.36</v>
      </c>
      <c r="I22" s="62">
        <v>48.72</v>
      </c>
      <c r="J22" s="62">
        <v>49.08</v>
      </c>
      <c r="K22" s="62">
        <v>49.44</v>
      </c>
      <c r="L22" s="62">
        <v>49.800000000000004</v>
      </c>
      <c r="M22" s="62">
        <v>50.16</v>
      </c>
      <c r="N22" s="62">
        <v>50.519999999999996</v>
      </c>
      <c r="O22" s="62">
        <v>50.88</v>
      </c>
      <c r="P22" s="62">
        <v>51.239999999999995</v>
      </c>
      <c r="Q22" s="62">
        <v>51.599999999999994</v>
      </c>
      <c r="R22" s="62">
        <v>51.96</v>
      </c>
      <c r="S22" s="62">
        <v>52.44</v>
      </c>
      <c r="T22" s="62">
        <v>52.800000000000004</v>
      </c>
      <c r="U22" s="62">
        <v>53.16</v>
      </c>
      <c r="V22" s="62">
        <v>53.64</v>
      </c>
      <c r="W22" s="62">
        <v>54</v>
      </c>
      <c r="X22" s="62">
        <v>54.480000000000004</v>
      </c>
      <c r="Y22" s="62">
        <v>54.96</v>
      </c>
      <c r="Z22" s="62">
        <v>55.320000000000007</v>
      </c>
      <c r="AA22" s="62">
        <v>55.800000000000004</v>
      </c>
      <c r="AB22" s="62">
        <v>56.400000000000006</v>
      </c>
      <c r="AC22" s="62">
        <v>56.88</v>
      </c>
      <c r="AD22" s="62">
        <v>57.36</v>
      </c>
      <c r="AE22" s="62">
        <v>57.96</v>
      </c>
      <c r="AF22" s="62">
        <v>58.44</v>
      </c>
      <c r="AG22" s="62">
        <v>59.04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</row>
    <row r="23" spans="2:148" customFormat="1" ht="15" thickBot="1">
      <c r="B23" s="32">
        <v>31</v>
      </c>
      <c r="C23" s="62">
        <v>46.8</v>
      </c>
      <c r="D23" s="62">
        <v>47.160000000000004</v>
      </c>
      <c r="E23" s="62">
        <v>47.519999999999996</v>
      </c>
      <c r="F23" s="62">
        <v>47.88</v>
      </c>
      <c r="G23" s="62">
        <v>48.239999999999995</v>
      </c>
      <c r="H23" s="62">
        <v>48.480000000000004</v>
      </c>
      <c r="I23" s="62">
        <v>48.84</v>
      </c>
      <c r="J23" s="62">
        <v>49.199999999999996</v>
      </c>
      <c r="K23" s="62">
        <v>49.56</v>
      </c>
      <c r="L23" s="62">
        <v>49.92</v>
      </c>
      <c r="M23" s="62">
        <v>50.28</v>
      </c>
      <c r="N23" s="62">
        <v>50.64</v>
      </c>
      <c r="O23" s="62">
        <v>51</v>
      </c>
      <c r="P23" s="62">
        <v>51.480000000000004</v>
      </c>
      <c r="Q23" s="62">
        <v>51.84</v>
      </c>
      <c r="R23" s="62">
        <v>52.199999999999996</v>
      </c>
      <c r="S23" s="62">
        <v>52.56</v>
      </c>
      <c r="T23" s="62">
        <v>53.04</v>
      </c>
      <c r="U23" s="62">
        <v>53.400000000000006</v>
      </c>
      <c r="V23" s="62">
        <v>53.88</v>
      </c>
      <c r="W23" s="62">
        <v>54.239999999999995</v>
      </c>
      <c r="X23" s="62">
        <v>54.72</v>
      </c>
      <c r="Y23" s="62">
        <v>55.199999999999996</v>
      </c>
      <c r="Z23" s="62">
        <v>55.679999999999993</v>
      </c>
      <c r="AA23" s="62">
        <v>56.16</v>
      </c>
      <c r="AB23" s="62">
        <v>56.64</v>
      </c>
      <c r="AC23" s="62">
        <v>57.12</v>
      </c>
      <c r="AD23" s="62">
        <v>57.599999999999994</v>
      </c>
      <c r="AE23" s="62">
        <v>58.199999999999996</v>
      </c>
      <c r="AF23" s="62">
        <v>58.800000000000004</v>
      </c>
      <c r="AG23" s="62">
        <v>59.400000000000006</v>
      </c>
      <c r="AH23" s="62">
        <v>60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</row>
    <row r="24" spans="2:148" customFormat="1" ht="14.25">
      <c r="B24" s="25">
        <v>32</v>
      </c>
      <c r="C24" s="62">
        <v>46.92</v>
      </c>
      <c r="D24" s="62">
        <v>47.28</v>
      </c>
      <c r="E24" s="62">
        <v>47.64</v>
      </c>
      <c r="F24" s="62">
        <v>48</v>
      </c>
      <c r="G24" s="62">
        <v>48.36</v>
      </c>
      <c r="H24" s="62">
        <v>48.72</v>
      </c>
      <c r="I24" s="62">
        <v>48.96</v>
      </c>
      <c r="J24" s="62">
        <v>49.320000000000007</v>
      </c>
      <c r="K24" s="62">
        <v>49.679999999999993</v>
      </c>
      <c r="L24" s="62">
        <v>50.16</v>
      </c>
      <c r="M24" s="62">
        <v>50.519999999999996</v>
      </c>
      <c r="N24" s="62">
        <v>50.88</v>
      </c>
      <c r="O24" s="62">
        <v>51.239999999999995</v>
      </c>
      <c r="P24" s="62">
        <v>51.599999999999994</v>
      </c>
      <c r="Q24" s="62">
        <v>51.96</v>
      </c>
      <c r="R24" s="62">
        <v>52.44</v>
      </c>
      <c r="S24" s="62">
        <v>52.800000000000004</v>
      </c>
      <c r="T24" s="62">
        <v>53.28</v>
      </c>
      <c r="U24" s="62">
        <v>53.64</v>
      </c>
      <c r="V24" s="62">
        <v>54.12</v>
      </c>
      <c r="W24" s="62">
        <v>54.480000000000004</v>
      </c>
      <c r="X24" s="62">
        <v>54.96</v>
      </c>
      <c r="Y24" s="62">
        <v>55.44</v>
      </c>
      <c r="Z24" s="62">
        <v>55.92</v>
      </c>
      <c r="AA24" s="62">
        <v>56.400000000000006</v>
      </c>
      <c r="AB24" s="62">
        <v>56.88</v>
      </c>
      <c r="AC24" s="62">
        <v>57.36</v>
      </c>
      <c r="AD24" s="62">
        <v>57.96</v>
      </c>
      <c r="AE24" s="62">
        <v>58.44</v>
      </c>
      <c r="AF24" s="62">
        <v>59.04</v>
      </c>
      <c r="AG24" s="62">
        <v>59.64</v>
      </c>
      <c r="AH24" s="62">
        <v>60.239999999999995</v>
      </c>
      <c r="AI24" s="62">
        <v>60.84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</row>
    <row r="25" spans="2:148" customFormat="1" ht="14.25">
      <c r="B25" s="32">
        <v>33</v>
      </c>
      <c r="C25" s="62">
        <v>47.04</v>
      </c>
      <c r="D25" s="62">
        <v>47.400000000000006</v>
      </c>
      <c r="E25" s="62">
        <v>47.76</v>
      </c>
      <c r="F25" s="62">
        <v>48.12</v>
      </c>
      <c r="G25" s="62">
        <v>48.480000000000004</v>
      </c>
      <c r="H25" s="62">
        <v>48.84</v>
      </c>
      <c r="I25" s="62">
        <v>49.199999999999996</v>
      </c>
      <c r="J25" s="62">
        <v>49.56</v>
      </c>
      <c r="K25" s="62">
        <v>49.92</v>
      </c>
      <c r="L25" s="62">
        <v>50.28</v>
      </c>
      <c r="M25" s="62">
        <v>50.64</v>
      </c>
      <c r="N25" s="62">
        <v>51</v>
      </c>
      <c r="O25" s="62">
        <v>51.480000000000004</v>
      </c>
      <c r="P25" s="62">
        <v>51.84</v>
      </c>
      <c r="Q25" s="62">
        <v>52.199999999999996</v>
      </c>
      <c r="R25" s="62">
        <v>52.679999999999993</v>
      </c>
      <c r="S25" s="62">
        <v>53.04</v>
      </c>
      <c r="T25" s="62">
        <v>53.400000000000006</v>
      </c>
      <c r="U25" s="62">
        <v>53.88</v>
      </c>
      <c r="V25" s="62">
        <v>54.36</v>
      </c>
      <c r="W25" s="62">
        <v>54.72</v>
      </c>
      <c r="X25" s="62">
        <v>55.199999999999996</v>
      </c>
      <c r="Y25" s="62">
        <v>55.679999999999993</v>
      </c>
      <c r="Z25" s="62">
        <v>56.16</v>
      </c>
      <c r="AA25" s="62">
        <v>56.64</v>
      </c>
      <c r="AB25" s="62">
        <v>57.12</v>
      </c>
      <c r="AC25" s="62">
        <v>57.72</v>
      </c>
      <c r="AD25" s="62">
        <v>58.199999999999996</v>
      </c>
      <c r="AE25" s="62">
        <v>58.800000000000004</v>
      </c>
      <c r="AF25" s="62">
        <v>59.28</v>
      </c>
      <c r="AG25" s="62">
        <v>59.88</v>
      </c>
      <c r="AH25" s="62">
        <v>60.480000000000004</v>
      </c>
      <c r="AI25" s="62">
        <v>61.199999999999996</v>
      </c>
      <c r="AJ25" s="62">
        <v>61.800000000000004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</row>
    <row r="26" spans="2:148" customFormat="1" ht="15" thickBot="1">
      <c r="B26" s="32">
        <v>34</v>
      </c>
      <c r="C26" s="62">
        <v>47.160000000000004</v>
      </c>
      <c r="D26" s="62">
        <v>47.519999999999996</v>
      </c>
      <c r="E26" s="62">
        <v>47.88</v>
      </c>
      <c r="F26" s="62">
        <v>48.239999999999995</v>
      </c>
      <c r="G26" s="62">
        <v>48.599999999999994</v>
      </c>
      <c r="H26" s="62">
        <v>48.96</v>
      </c>
      <c r="I26" s="62">
        <v>49.320000000000007</v>
      </c>
      <c r="J26" s="62">
        <v>49.679999999999993</v>
      </c>
      <c r="K26" s="62">
        <v>50.04</v>
      </c>
      <c r="L26" s="62">
        <v>50.400000000000006</v>
      </c>
      <c r="M26" s="62">
        <v>50.760000000000005</v>
      </c>
      <c r="N26" s="62">
        <v>51.239999999999995</v>
      </c>
      <c r="O26" s="62">
        <v>51.599999999999994</v>
      </c>
      <c r="P26" s="62">
        <v>51.96</v>
      </c>
      <c r="Q26" s="62">
        <v>52.44</v>
      </c>
      <c r="R26" s="62">
        <v>52.800000000000004</v>
      </c>
      <c r="S26" s="62">
        <v>53.28</v>
      </c>
      <c r="T26" s="62">
        <v>53.64</v>
      </c>
      <c r="U26" s="62">
        <v>54.12</v>
      </c>
      <c r="V26" s="62">
        <v>54.599999999999994</v>
      </c>
      <c r="W26" s="62">
        <v>54.96</v>
      </c>
      <c r="X26" s="62">
        <v>55.44</v>
      </c>
      <c r="Y26" s="62">
        <v>55.92</v>
      </c>
      <c r="Z26" s="62">
        <v>56.400000000000006</v>
      </c>
      <c r="AA26" s="62">
        <v>56.88</v>
      </c>
      <c r="AB26" s="62">
        <v>57.480000000000004</v>
      </c>
      <c r="AC26" s="62">
        <v>57.96</v>
      </c>
      <c r="AD26" s="62">
        <v>58.44</v>
      </c>
      <c r="AE26" s="62">
        <v>59.04</v>
      </c>
      <c r="AF26" s="62">
        <v>59.64</v>
      </c>
      <c r="AG26" s="62">
        <v>60.239999999999995</v>
      </c>
      <c r="AH26" s="62">
        <v>60.84</v>
      </c>
      <c r="AI26" s="62">
        <v>61.44</v>
      </c>
      <c r="AJ26" s="62">
        <v>62.16</v>
      </c>
      <c r="AK26" s="62">
        <v>62.88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</row>
    <row r="27" spans="2:148" customFormat="1" ht="14.25">
      <c r="B27" s="25">
        <v>35</v>
      </c>
      <c r="C27" s="62">
        <v>47.160000000000004</v>
      </c>
      <c r="D27" s="62">
        <v>47.519999999999996</v>
      </c>
      <c r="E27" s="62">
        <v>47.88</v>
      </c>
      <c r="F27" s="62">
        <v>48.239999999999995</v>
      </c>
      <c r="G27" s="62">
        <v>48.72</v>
      </c>
      <c r="H27" s="62">
        <v>49.08</v>
      </c>
      <c r="I27" s="62">
        <v>49.44</v>
      </c>
      <c r="J27" s="62">
        <v>49.800000000000004</v>
      </c>
      <c r="K27" s="62">
        <v>50.16</v>
      </c>
      <c r="L27" s="62">
        <v>50.64</v>
      </c>
      <c r="M27" s="62">
        <v>51</v>
      </c>
      <c r="N27" s="62">
        <v>51.36</v>
      </c>
      <c r="O27" s="62">
        <v>51.84</v>
      </c>
      <c r="P27" s="62">
        <v>52.199999999999996</v>
      </c>
      <c r="Q27" s="62">
        <v>52.679999999999993</v>
      </c>
      <c r="R27" s="62">
        <v>53.04</v>
      </c>
      <c r="S27" s="62">
        <v>53.519999999999996</v>
      </c>
      <c r="T27" s="62">
        <v>53.88</v>
      </c>
      <c r="U27" s="62">
        <v>54.36</v>
      </c>
      <c r="V27" s="62">
        <v>54.84</v>
      </c>
      <c r="W27" s="62">
        <v>55.320000000000007</v>
      </c>
      <c r="X27" s="62">
        <v>55.679999999999993</v>
      </c>
      <c r="Y27" s="62">
        <v>56.16</v>
      </c>
      <c r="Z27" s="62">
        <v>56.760000000000005</v>
      </c>
      <c r="AA27" s="62">
        <v>57.239999999999995</v>
      </c>
      <c r="AB27" s="62">
        <v>57.72</v>
      </c>
      <c r="AC27" s="62">
        <v>58.199999999999996</v>
      </c>
      <c r="AD27" s="62">
        <v>58.800000000000004</v>
      </c>
      <c r="AE27" s="62">
        <v>59.400000000000006</v>
      </c>
      <c r="AF27" s="62">
        <v>59.88</v>
      </c>
      <c r="AG27" s="62">
        <v>60.480000000000004</v>
      </c>
      <c r="AH27" s="62">
        <v>61.08</v>
      </c>
      <c r="AI27" s="62">
        <v>61.800000000000004</v>
      </c>
      <c r="AJ27" s="62">
        <v>62.400000000000006</v>
      </c>
      <c r="AK27" s="62">
        <v>63.12</v>
      </c>
      <c r="AL27" s="62">
        <v>63.96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</row>
    <row r="28" spans="2:148" customFormat="1" ht="14.25">
      <c r="B28" s="32">
        <v>36</v>
      </c>
      <c r="C28" s="62">
        <v>47.28</v>
      </c>
      <c r="D28" s="62">
        <v>47.64</v>
      </c>
      <c r="E28" s="62">
        <v>48</v>
      </c>
      <c r="F28" s="62">
        <v>48.36</v>
      </c>
      <c r="G28" s="62">
        <v>48.72</v>
      </c>
      <c r="H28" s="62">
        <v>49.199999999999996</v>
      </c>
      <c r="I28" s="62">
        <v>49.56</v>
      </c>
      <c r="J28" s="62">
        <v>49.92</v>
      </c>
      <c r="K28" s="62">
        <v>50.28</v>
      </c>
      <c r="L28" s="62">
        <v>50.760000000000005</v>
      </c>
      <c r="M28" s="62">
        <v>51.12</v>
      </c>
      <c r="N28" s="62">
        <v>51.599999999999994</v>
      </c>
      <c r="O28" s="62">
        <v>51.96</v>
      </c>
      <c r="P28" s="62">
        <v>52.44</v>
      </c>
      <c r="Q28" s="62">
        <v>52.800000000000004</v>
      </c>
      <c r="R28" s="62">
        <v>53.28</v>
      </c>
      <c r="S28" s="62">
        <v>53.64</v>
      </c>
      <c r="T28" s="62">
        <v>54.12</v>
      </c>
      <c r="U28" s="62">
        <v>54.599999999999994</v>
      </c>
      <c r="V28" s="62">
        <v>55.08</v>
      </c>
      <c r="W28" s="62">
        <v>55.56</v>
      </c>
      <c r="X28" s="62">
        <v>56.04</v>
      </c>
      <c r="Y28" s="62">
        <v>56.519999999999996</v>
      </c>
      <c r="Z28" s="62">
        <v>57</v>
      </c>
      <c r="AA28" s="62">
        <v>57.480000000000004</v>
      </c>
      <c r="AB28" s="62">
        <v>58.08</v>
      </c>
      <c r="AC28" s="62">
        <v>58.56</v>
      </c>
      <c r="AD28" s="62">
        <v>59.16</v>
      </c>
      <c r="AE28" s="62">
        <v>59.64</v>
      </c>
      <c r="AF28" s="62">
        <v>60.239999999999995</v>
      </c>
      <c r="AG28" s="62">
        <v>60.84</v>
      </c>
      <c r="AH28" s="62">
        <v>61.44</v>
      </c>
      <c r="AI28" s="62">
        <v>62.16</v>
      </c>
      <c r="AJ28" s="62">
        <v>62.760000000000005</v>
      </c>
      <c r="AK28" s="62">
        <v>63.480000000000004</v>
      </c>
      <c r="AL28" s="62">
        <v>64.199999999999989</v>
      </c>
      <c r="AM28" s="62">
        <v>65.039999999999992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</row>
    <row r="29" spans="2:148" customFormat="1" ht="15" thickBot="1">
      <c r="B29" s="32">
        <v>37</v>
      </c>
      <c r="C29" s="62">
        <v>47.400000000000006</v>
      </c>
      <c r="D29" s="62">
        <v>47.76</v>
      </c>
      <c r="E29" s="62">
        <v>48.12</v>
      </c>
      <c r="F29" s="62">
        <v>48.480000000000004</v>
      </c>
      <c r="G29" s="62">
        <v>48.84</v>
      </c>
      <c r="H29" s="62">
        <v>49.320000000000007</v>
      </c>
      <c r="I29" s="62">
        <v>49.679999999999993</v>
      </c>
      <c r="J29" s="62">
        <v>50.04</v>
      </c>
      <c r="K29" s="62">
        <v>50.519999999999996</v>
      </c>
      <c r="L29" s="62">
        <v>50.88</v>
      </c>
      <c r="M29" s="62">
        <v>51.36</v>
      </c>
      <c r="N29" s="62">
        <v>51.72</v>
      </c>
      <c r="O29" s="62">
        <v>52.199999999999996</v>
      </c>
      <c r="P29" s="62">
        <v>52.56</v>
      </c>
      <c r="Q29" s="62">
        <v>53.04</v>
      </c>
      <c r="R29" s="62">
        <v>53.519999999999996</v>
      </c>
      <c r="S29" s="62">
        <v>53.88</v>
      </c>
      <c r="T29" s="62">
        <v>54.36</v>
      </c>
      <c r="U29" s="62">
        <v>54.84</v>
      </c>
      <c r="V29" s="62">
        <v>55.320000000000007</v>
      </c>
      <c r="W29" s="62">
        <v>55.800000000000004</v>
      </c>
      <c r="X29" s="62">
        <v>56.28</v>
      </c>
      <c r="Y29" s="62">
        <v>56.760000000000005</v>
      </c>
      <c r="Z29" s="62">
        <v>57.239999999999995</v>
      </c>
      <c r="AA29" s="62">
        <v>57.84</v>
      </c>
      <c r="AB29" s="62">
        <v>58.320000000000007</v>
      </c>
      <c r="AC29" s="62">
        <v>58.92</v>
      </c>
      <c r="AD29" s="62">
        <v>59.400000000000006</v>
      </c>
      <c r="AE29" s="62">
        <v>60</v>
      </c>
      <c r="AF29" s="62">
        <v>60.599999999999994</v>
      </c>
      <c r="AG29" s="62">
        <v>61.199999999999996</v>
      </c>
      <c r="AH29" s="62">
        <v>61.800000000000004</v>
      </c>
      <c r="AI29" s="62">
        <v>62.400000000000006</v>
      </c>
      <c r="AJ29" s="62">
        <v>63.12</v>
      </c>
      <c r="AK29" s="62">
        <v>63.84</v>
      </c>
      <c r="AL29" s="62">
        <v>64.56</v>
      </c>
      <c r="AM29" s="62">
        <v>65.400000000000006</v>
      </c>
      <c r="AN29" s="62">
        <v>66.239999999999995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</row>
    <row r="30" spans="2:148" customFormat="1" ht="14.25">
      <c r="B30" s="25">
        <v>38</v>
      </c>
      <c r="C30" s="62">
        <v>47.400000000000006</v>
      </c>
      <c r="D30" s="62">
        <v>47.88</v>
      </c>
      <c r="E30" s="62">
        <v>48.239999999999995</v>
      </c>
      <c r="F30" s="62">
        <v>48.599999999999994</v>
      </c>
      <c r="G30" s="62">
        <v>48.96</v>
      </c>
      <c r="H30" s="62">
        <v>49.44</v>
      </c>
      <c r="I30" s="62">
        <v>49.800000000000004</v>
      </c>
      <c r="J30" s="62">
        <v>50.16</v>
      </c>
      <c r="K30" s="62">
        <v>50.64</v>
      </c>
      <c r="L30" s="62">
        <v>51</v>
      </c>
      <c r="M30" s="62">
        <v>51.480000000000004</v>
      </c>
      <c r="N30" s="62">
        <v>51.84</v>
      </c>
      <c r="O30" s="62">
        <v>52.320000000000007</v>
      </c>
      <c r="P30" s="62">
        <v>52.800000000000004</v>
      </c>
      <c r="Q30" s="62">
        <v>53.16</v>
      </c>
      <c r="R30" s="62">
        <v>53.64</v>
      </c>
      <c r="S30" s="62">
        <v>54.12</v>
      </c>
      <c r="T30" s="62">
        <v>54.599999999999994</v>
      </c>
      <c r="U30" s="62">
        <v>55.08</v>
      </c>
      <c r="V30" s="62">
        <v>55.56</v>
      </c>
      <c r="W30" s="62">
        <v>56.04</v>
      </c>
      <c r="X30" s="62">
        <v>56.519999999999996</v>
      </c>
      <c r="Y30" s="62">
        <v>57</v>
      </c>
      <c r="Z30" s="62">
        <v>57.599999999999994</v>
      </c>
      <c r="AA30" s="62">
        <v>58.08</v>
      </c>
      <c r="AB30" s="62">
        <v>58.679999999999993</v>
      </c>
      <c r="AC30" s="62">
        <v>59.16</v>
      </c>
      <c r="AD30" s="62">
        <v>59.760000000000005</v>
      </c>
      <c r="AE30" s="62">
        <v>60.36</v>
      </c>
      <c r="AF30" s="62">
        <v>60.96</v>
      </c>
      <c r="AG30" s="62">
        <v>61.56</v>
      </c>
      <c r="AH30" s="62">
        <v>62.16</v>
      </c>
      <c r="AI30" s="62">
        <v>62.760000000000005</v>
      </c>
      <c r="AJ30" s="62">
        <v>63.480000000000004</v>
      </c>
      <c r="AK30" s="62">
        <v>64.199999999999989</v>
      </c>
      <c r="AL30" s="62">
        <v>64.92</v>
      </c>
      <c r="AM30" s="62">
        <v>65.760000000000005</v>
      </c>
      <c r="AN30" s="62">
        <v>66.599999999999994</v>
      </c>
      <c r="AO30" s="62">
        <v>67.56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</row>
    <row r="31" spans="2:148" customFormat="1" ht="14.25">
      <c r="B31" s="32">
        <v>39</v>
      </c>
      <c r="C31" s="62">
        <v>47.519999999999996</v>
      </c>
      <c r="D31" s="62">
        <v>47.88</v>
      </c>
      <c r="E31" s="62">
        <v>48.239999999999995</v>
      </c>
      <c r="F31" s="62">
        <v>48.72</v>
      </c>
      <c r="G31" s="62">
        <v>49.08</v>
      </c>
      <c r="H31" s="62">
        <v>49.44</v>
      </c>
      <c r="I31" s="62">
        <v>49.92</v>
      </c>
      <c r="J31" s="62">
        <v>50.28</v>
      </c>
      <c r="K31" s="62">
        <v>50.760000000000005</v>
      </c>
      <c r="L31" s="62">
        <v>51.12</v>
      </c>
      <c r="M31" s="62">
        <v>51.599999999999994</v>
      </c>
      <c r="N31" s="62">
        <v>52.08</v>
      </c>
      <c r="O31" s="62">
        <v>52.44</v>
      </c>
      <c r="P31" s="62">
        <v>52.92</v>
      </c>
      <c r="Q31" s="62">
        <v>53.400000000000006</v>
      </c>
      <c r="R31" s="62">
        <v>53.88</v>
      </c>
      <c r="S31" s="62">
        <v>54.36</v>
      </c>
      <c r="T31" s="62">
        <v>54.84</v>
      </c>
      <c r="U31" s="62">
        <v>55.320000000000007</v>
      </c>
      <c r="V31" s="62">
        <v>55.800000000000004</v>
      </c>
      <c r="W31" s="62">
        <v>56.28</v>
      </c>
      <c r="X31" s="62">
        <v>56.760000000000005</v>
      </c>
      <c r="Y31" s="62">
        <v>57.36</v>
      </c>
      <c r="Z31" s="62">
        <v>57.84</v>
      </c>
      <c r="AA31" s="62">
        <v>58.320000000000007</v>
      </c>
      <c r="AB31" s="62">
        <v>58.92</v>
      </c>
      <c r="AC31" s="62">
        <v>59.519999999999996</v>
      </c>
      <c r="AD31" s="62">
        <v>60.12</v>
      </c>
      <c r="AE31" s="62">
        <v>60.599999999999994</v>
      </c>
      <c r="AF31" s="62">
        <v>61.199999999999996</v>
      </c>
      <c r="AG31" s="62">
        <v>61.800000000000004</v>
      </c>
      <c r="AH31" s="62">
        <v>62.519999999999996</v>
      </c>
      <c r="AI31" s="62">
        <v>63.12</v>
      </c>
      <c r="AJ31" s="62">
        <v>63.84</v>
      </c>
      <c r="AK31" s="62">
        <v>64.56</v>
      </c>
      <c r="AL31" s="62">
        <v>65.28</v>
      </c>
      <c r="AM31" s="62">
        <v>66.12</v>
      </c>
      <c r="AN31" s="62">
        <v>66.960000000000008</v>
      </c>
      <c r="AO31" s="62">
        <v>67.92</v>
      </c>
      <c r="AP31" s="62">
        <v>68.88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</row>
    <row r="32" spans="2:148" customFormat="1" ht="15" thickBot="1">
      <c r="B32" s="32">
        <v>40</v>
      </c>
      <c r="C32" s="62">
        <v>47.64</v>
      </c>
      <c r="D32" s="62">
        <v>48</v>
      </c>
      <c r="E32" s="62">
        <v>48.36</v>
      </c>
      <c r="F32" s="62">
        <v>48.72</v>
      </c>
      <c r="G32" s="62">
        <v>49.199999999999996</v>
      </c>
      <c r="H32" s="62">
        <v>49.56</v>
      </c>
      <c r="I32" s="62">
        <v>50.04</v>
      </c>
      <c r="J32" s="62">
        <v>50.400000000000006</v>
      </c>
      <c r="K32" s="62">
        <v>50.88</v>
      </c>
      <c r="L32" s="62">
        <v>51.36</v>
      </c>
      <c r="M32" s="62">
        <v>51.72</v>
      </c>
      <c r="N32" s="62">
        <v>52.199999999999996</v>
      </c>
      <c r="O32" s="62">
        <v>52.679999999999993</v>
      </c>
      <c r="P32" s="62">
        <v>53.16</v>
      </c>
      <c r="Q32" s="62">
        <v>53.64</v>
      </c>
      <c r="R32" s="62">
        <v>54</v>
      </c>
      <c r="S32" s="62">
        <v>54.480000000000004</v>
      </c>
      <c r="T32" s="62">
        <v>55.08</v>
      </c>
      <c r="U32" s="62">
        <v>55.56</v>
      </c>
      <c r="V32" s="62">
        <v>56.04</v>
      </c>
      <c r="W32" s="62">
        <v>56.519999999999996</v>
      </c>
      <c r="X32" s="62">
        <v>57</v>
      </c>
      <c r="Y32" s="62">
        <v>57.599999999999994</v>
      </c>
      <c r="Z32" s="62">
        <v>58.08</v>
      </c>
      <c r="AA32" s="62">
        <v>58.679999999999993</v>
      </c>
      <c r="AB32" s="62">
        <v>59.28</v>
      </c>
      <c r="AC32" s="62">
        <v>59.760000000000005</v>
      </c>
      <c r="AD32" s="62">
        <v>60.36</v>
      </c>
      <c r="AE32" s="62">
        <v>60.96</v>
      </c>
      <c r="AF32" s="62">
        <v>61.56</v>
      </c>
      <c r="AG32" s="62">
        <v>62.16</v>
      </c>
      <c r="AH32" s="62">
        <v>62.88</v>
      </c>
      <c r="AI32" s="62">
        <v>63.480000000000004</v>
      </c>
      <c r="AJ32" s="62">
        <v>64.199999999999989</v>
      </c>
      <c r="AK32" s="62">
        <v>64.92</v>
      </c>
      <c r="AL32" s="62">
        <v>65.760000000000005</v>
      </c>
      <c r="AM32" s="62">
        <v>66.48</v>
      </c>
      <c r="AN32" s="62">
        <v>67.320000000000007</v>
      </c>
      <c r="AO32" s="62">
        <v>68.28</v>
      </c>
      <c r="AP32" s="62">
        <v>69.239999999999995</v>
      </c>
      <c r="AQ32" s="62">
        <v>70.320000000000007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</row>
    <row r="33" spans="1:148" customFormat="1" ht="14.25">
      <c r="B33" s="25">
        <v>41</v>
      </c>
      <c r="C33" s="62">
        <v>47.64</v>
      </c>
      <c r="D33" s="62">
        <v>48</v>
      </c>
      <c r="E33" s="62">
        <v>48.480000000000004</v>
      </c>
      <c r="F33" s="62">
        <v>48.84</v>
      </c>
      <c r="G33" s="62">
        <v>49.320000000000007</v>
      </c>
      <c r="H33" s="62">
        <v>49.679999999999993</v>
      </c>
      <c r="I33" s="62">
        <v>50.16</v>
      </c>
      <c r="J33" s="62">
        <v>50.519999999999996</v>
      </c>
      <c r="K33" s="62">
        <v>51</v>
      </c>
      <c r="L33" s="62">
        <v>51.480000000000004</v>
      </c>
      <c r="M33" s="62">
        <v>51.84</v>
      </c>
      <c r="N33" s="62">
        <v>52.320000000000007</v>
      </c>
      <c r="O33" s="62">
        <v>52.800000000000004</v>
      </c>
      <c r="P33" s="62">
        <v>53.28</v>
      </c>
      <c r="Q33" s="62">
        <v>53.760000000000005</v>
      </c>
      <c r="R33" s="62">
        <v>54.239999999999995</v>
      </c>
      <c r="S33" s="62">
        <v>54.72</v>
      </c>
      <c r="T33" s="62">
        <v>55.199999999999996</v>
      </c>
      <c r="U33" s="62">
        <v>55.679999999999993</v>
      </c>
      <c r="V33" s="62">
        <v>56.28</v>
      </c>
      <c r="W33" s="62">
        <v>56.760000000000005</v>
      </c>
      <c r="X33" s="62">
        <v>57.36</v>
      </c>
      <c r="Y33" s="62">
        <v>57.84</v>
      </c>
      <c r="Z33" s="62">
        <v>58.44</v>
      </c>
      <c r="AA33" s="62">
        <v>58.92</v>
      </c>
      <c r="AB33" s="62">
        <v>59.519999999999996</v>
      </c>
      <c r="AC33" s="62">
        <v>60.12</v>
      </c>
      <c r="AD33" s="62">
        <v>60.72</v>
      </c>
      <c r="AE33" s="62">
        <v>61.320000000000007</v>
      </c>
      <c r="AF33" s="62">
        <v>61.92</v>
      </c>
      <c r="AG33" s="62">
        <v>62.519999999999996</v>
      </c>
      <c r="AH33" s="62">
        <v>63.239999999999995</v>
      </c>
      <c r="AI33" s="62">
        <v>63.96</v>
      </c>
      <c r="AJ33" s="62">
        <v>64.56</v>
      </c>
      <c r="AK33" s="62">
        <v>65.400000000000006</v>
      </c>
      <c r="AL33" s="62">
        <v>66.12</v>
      </c>
      <c r="AM33" s="62">
        <v>66.960000000000008</v>
      </c>
      <c r="AN33" s="62">
        <v>67.800000000000011</v>
      </c>
      <c r="AO33" s="62">
        <v>68.760000000000005</v>
      </c>
      <c r="AP33" s="62">
        <v>69.72</v>
      </c>
      <c r="AQ33" s="62">
        <v>70.679999999999993</v>
      </c>
      <c r="AR33" s="62">
        <v>71.760000000000005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</row>
    <row r="34" spans="1:148" customFormat="1" ht="14.25">
      <c r="B34" s="32">
        <v>42</v>
      </c>
      <c r="C34" s="62">
        <v>47.76</v>
      </c>
      <c r="D34" s="62">
        <v>48.12</v>
      </c>
      <c r="E34" s="62">
        <v>48.480000000000004</v>
      </c>
      <c r="F34" s="62">
        <v>48.96</v>
      </c>
      <c r="G34" s="62">
        <v>49.320000000000007</v>
      </c>
      <c r="H34" s="62">
        <v>49.800000000000004</v>
      </c>
      <c r="I34" s="62">
        <v>50.16</v>
      </c>
      <c r="J34" s="62">
        <v>50.64</v>
      </c>
      <c r="K34" s="62">
        <v>51.12</v>
      </c>
      <c r="L34" s="62">
        <v>51.599999999999994</v>
      </c>
      <c r="M34" s="62">
        <v>52.08</v>
      </c>
      <c r="N34" s="62">
        <v>52.44</v>
      </c>
      <c r="O34" s="62">
        <v>52.92</v>
      </c>
      <c r="P34" s="62">
        <v>53.400000000000006</v>
      </c>
      <c r="Q34" s="62">
        <v>53.88</v>
      </c>
      <c r="R34" s="62">
        <v>54.480000000000004</v>
      </c>
      <c r="S34" s="62">
        <v>54.96</v>
      </c>
      <c r="T34" s="62">
        <v>55.44</v>
      </c>
      <c r="U34" s="62">
        <v>55.92</v>
      </c>
      <c r="V34" s="62">
        <v>56.519999999999996</v>
      </c>
      <c r="W34" s="62">
        <v>57</v>
      </c>
      <c r="X34" s="62">
        <v>57.599999999999994</v>
      </c>
      <c r="Y34" s="62">
        <v>58.08</v>
      </c>
      <c r="Z34" s="62">
        <v>58.679999999999993</v>
      </c>
      <c r="AA34" s="62">
        <v>59.28</v>
      </c>
      <c r="AB34" s="62">
        <v>59.88</v>
      </c>
      <c r="AC34" s="62">
        <v>60.480000000000004</v>
      </c>
      <c r="AD34" s="62">
        <v>61.08</v>
      </c>
      <c r="AE34" s="62">
        <v>61.679999999999993</v>
      </c>
      <c r="AF34" s="62">
        <v>62.28</v>
      </c>
      <c r="AG34" s="62">
        <v>63</v>
      </c>
      <c r="AH34" s="62">
        <v>63.599999999999994</v>
      </c>
      <c r="AI34" s="62">
        <v>64.320000000000007</v>
      </c>
      <c r="AJ34" s="62">
        <v>65.039999999999992</v>
      </c>
      <c r="AK34" s="62">
        <v>65.760000000000005</v>
      </c>
      <c r="AL34" s="62">
        <v>66.48</v>
      </c>
      <c r="AM34" s="62">
        <v>67.320000000000007</v>
      </c>
      <c r="AN34" s="62">
        <v>68.16</v>
      </c>
      <c r="AO34" s="62">
        <v>69.12</v>
      </c>
      <c r="AP34" s="62">
        <v>70.08</v>
      </c>
      <c r="AQ34" s="62">
        <v>71.16</v>
      </c>
      <c r="AR34" s="62">
        <v>72.239999999999995</v>
      </c>
      <c r="AS34" s="62">
        <v>73.320000000000007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</row>
    <row r="35" spans="1:148" customFormat="1" ht="15" thickBot="1">
      <c r="B35" s="32">
        <v>43</v>
      </c>
      <c r="C35" s="62">
        <v>47.76</v>
      </c>
      <c r="D35" s="62">
        <v>48.12</v>
      </c>
      <c r="E35" s="62">
        <v>48.599999999999994</v>
      </c>
      <c r="F35" s="62">
        <v>48.96</v>
      </c>
      <c r="G35" s="62">
        <v>49.44</v>
      </c>
      <c r="H35" s="62">
        <v>49.92</v>
      </c>
      <c r="I35" s="62">
        <v>50.28</v>
      </c>
      <c r="J35" s="62">
        <v>50.760000000000005</v>
      </c>
      <c r="K35" s="62">
        <v>51.239999999999995</v>
      </c>
      <c r="L35" s="62">
        <v>51.72</v>
      </c>
      <c r="M35" s="62">
        <v>52.199999999999996</v>
      </c>
      <c r="N35" s="62">
        <v>52.679999999999993</v>
      </c>
      <c r="O35" s="62">
        <v>53.16</v>
      </c>
      <c r="P35" s="62">
        <v>53.64</v>
      </c>
      <c r="Q35" s="62">
        <v>54.12</v>
      </c>
      <c r="R35" s="62">
        <v>54.599999999999994</v>
      </c>
      <c r="S35" s="62">
        <v>55.08</v>
      </c>
      <c r="T35" s="62">
        <v>55.679999999999993</v>
      </c>
      <c r="U35" s="62">
        <v>56.16</v>
      </c>
      <c r="V35" s="62">
        <v>56.760000000000005</v>
      </c>
      <c r="W35" s="62">
        <v>57.239999999999995</v>
      </c>
      <c r="X35" s="62">
        <v>57.84</v>
      </c>
      <c r="Y35" s="62">
        <v>58.44</v>
      </c>
      <c r="Z35" s="62">
        <v>58.92</v>
      </c>
      <c r="AA35" s="62">
        <v>59.519999999999996</v>
      </c>
      <c r="AB35" s="62">
        <v>60.12</v>
      </c>
      <c r="AC35" s="62">
        <v>60.72</v>
      </c>
      <c r="AD35" s="62">
        <v>61.44</v>
      </c>
      <c r="AE35" s="62">
        <v>62.04</v>
      </c>
      <c r="AF35" s="62">
        <v>62.64</v>
      </c>
      <c r="AG35" s="62">
        <v>63.36</v>
      </c>
      <c r="AH35" s="62">
        <v>63.96</v>
      </c>
      <c r="AI35" s="62">
        <v>64.679999999999993</v>
      </c>
      <c r="AJ35" s="62">
        <v>65.400000000000006</v>
      </c>
      <c r="AK35" s="62">
        <v>66.12</v>
      </c>
      <c r="AL35" s="62">
        <v>66.960000000000008</v>
      </c>
      <c r="AM35" s="62">
        <v>67.800000000000011</v>
      </c>
      <c r="AN35" s="62">
        <v>68.64</v>
      </c>
      <c r="AO35" s="62">
        <v>69.599999999999994</v>
      </c>
      <c r="AP35" s="62">
        <v>70.56</v>
      </c>
      <c r="AQ35" s="62">
        <v>71.64</v>
      </c>
      <c r="AR35" s="62">
        <v>72.72</v>
      </c>
      <c r="AS35" s="62">
        <v>73.800000000000011</v>
      </c>
      <c r="AT35" s="62">
        <v>74.88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</row>
    <row r="36" spans="1:148" customFormat="1" ht="14.25">
      <c r="B36" s="25">
        <v>44</v>
      </c>
      <c r="C36" s="62">
        <v>47.88</v>
      </c>
      <c r="D36" s="62">
        <v>48.239999999999995</v>
      </c>
      <c r="E36" s="62">
        <v>48.599999999999994</v>
      </c>
      <c r="F36" s="62">
        <v>49.08</v>
      </c>
      <c r="G36" s="62">
        <v>49.56</v>
      </c>
      <c r="H36" s="62">
        <v>49.92</v>
      </c>
      <c r="I36" s="62">
        <v>50.400000000000006</v>
      </c>
      <c r="J36" s="62">
        <v>50.88</v>
      </c>
      <c r="K36" s="62">
        <v>51.36</v>
      </c>
      <c r="L36" s="62">
        <v>51.84</v>
      </c>
      <c r="M36" s="62">
        <v>52.320000000000007</v>
      </c>
      <c r="N36" s="62">
        <v>52.800000000000004</v>
      </c>
      <c r="O36" s="62">
        <v>53.28</v>
      </c>
      <c r="P36" s="62">
        <v>53.760000000000005</v>
      </c>
      <c r="Q36" s="62">
        <v>54.239999999999995</v>
      </c>
      <c r="R36" s="62">
        <v>54.84</v>
      </c>
      <c r="S36" s="62">
        <v>55.320000000000007</v>
      </c>
      <c r="T36" s="62">
        <v>55.800000000000004</v>
      </c>
      <c r="U36" s="62">
        <v>56.400000000000006</v>
      </c>
      <c r="V36" s="62">
        <v>56.88</v>
      </c>
      <c r="W36" s="62">
        <v>57.480000000000004</v>
      </c>
      <c r="X36" s="62">
        <v>58.08</v>
      </c>
      <c r="Y36" s="62">
        <v>58.679999999999993</v>
      </c>
      <c r="Z36" s="62">
        <v>59.28</v>
      </c>
      <c r="AA36" s="62">
        <v>59.88</v>
      </c>
      <c r="AB36" s="62">
        <v>60.480000000000004</v>
      </c>
      <c r="AC36" s="62">
        <v>61.08</v>
      </c>
      <c r="AD36" s="62">
        <v>61.679999999999993</v>
      </c>
      <c r="AE36" s="62">
        <v>62.400000000000006</v>
      </c>
      <c r="AF36" s="62">
        <v>63</v>
      </c>
      <c r="AG36" s="62">
        <v>63.72</v>
      </c>
      <c r="AH36" s="62">
        <v>64.320000000000007</v>
      </c>
      <c r="AI36" s="62">
        <v>65.039999999999992</v>
      </c>
      <c r="AJ36" s="62">
        <v>65.88</v>
      </c>
      <c r="AK36" s="62">
        <v>66.599999999999994</v>
      </c>
      <c r="AL36" s="62">
        <v>67.44</v>
      </c>
      <c r="AM36" s="62">
        <v>68.28</v>
      </c>
      <c r="AN36" s="62">
        <v>69.12</v>
      </c>
      <c r="AO36" s="62">
        <v>70.08</v>
      </c>
      <c r="AP36" s="62">
        <v>71.039999999999992</v>
      </c>
      <c r="AQ36" s="62">
        <v>72.12</v>
      </c>
      <c r="AR36" s="62">
        <v>73.199999999999989</v>
      </c>
      <c r="AS36" s="62">
        <v>74.28</v>
      </c>
      <c r="AT36" s="62">
        <v>75.48</v>
      </c>
      <c r="AU36" s="62">
        <v>76.56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</row>
    <row r="37" spans="1:148" customFormat="1" ht="14.25">
      <c r="B37" s="32">
        <v>45</v>
      </c>
      <c r="C37" s="62">
        <v>47.88</v>
      </c>
      <c r="D37" s="62">
        <v>48.239999999999995</v>
      </c>
      <c r="E37" s="62">
        <v>48.72</v>
      </c>
      <c r="F37" s="62">
        <v>49.08</v>
      </c>
      <c r="G37" s="62">
        <v>49.56</v>
      </c>
      <c r="H37" s="62">
        <v>50.04</v>
      </c>
      <c r="I37" s="62">
        <v>50.519999999999996</v>
      </c>
      <c r="J37" s="62">
        <v>51</v>
      </c>
      <c r="K37" s="62">
        <v>51.36</v>
      </c>
      <c r="L37" s="62">
        <v>51.84</v>
      </c>
      <c r="M37" s="62">
        <v>52.44</v>
      </c>
      <c r="N37" s="62">
        <v>52.92</v>
      </c>
      <c r="O37" s="62">
        <v>53.400000000000006</v>
      </c>
      <c r="P37" s="62">
        <v>53.88</v>
      </c>
      <c r="Q37" s="62">
        <v>54.480000000000004</v>
      </c>
      <c r="R37" s="62">
        <v>54.96</v>
      </c>
      <c r="S37" s="62">
        <v>55.44</v>
      </c>
      <c r="T37" s="62">
        <v>56.04</v>
      </c>
      <c r="U37" s="62">
        <v>56.64</v>
      </c>
      <c r="V37" s="62">
        <v>57.12</v>
      </c>
      <c r="W37" s="62">
        <v>57.72</v>
      </c>
      <c r="X37" s="62">
        <v>58.320000000000007</v>
      </c>
      <c r="Y37" s="62">
        <v>58.92</v>
      </c>
      <c r="Z37" s="62">
        <v>59.519999999999996</v>
      </c>
      <c r="AA37" s="62">
        <v>60.12</v>
      </c>
      <c r="AB37" s="62">
        <v>60.72</v>
      </c>
      <c r="AC37" s="62">
        <v>61.44</v>
      </c>
      <c r="AD37" s="62">
        <v>62.04</v>
      </c>
      <c r="AE37" s="62">
        <v>62.760000000000005</v>
      </c>
      <c r="AF37" s="62">
        <v>63.36</v>
      </c>
      <c r="AG37" s="62">
        <v>64.08</v>
      </c>
      <c r="AH37" s="62">
        <v>64.800000000000011</v>
      </c>
      <c r="AI37" s="62">
        <v>65.52</v>
      </c>
      <c r="AJ37" s="62">
        <v>66.239999999999995</v>
      </c>
      <c r="AK37" s="62">
        <v>67.08</v>
      </c>
      <c r="AL37" s="62">
        <v>67.800000000000011</v>
      </c>
      <c r="AM37" s="62">
        <v>68.64</v>
      </c>
      <c r="AN37" s="62">
        <v>69.599999999999994</v>
      </c>
      <c r="AO37" s="62">
        <v>70.56</v>
      </c>
      <c r="AP37" s="62">
        <v>71.52</v>
      </c>
      <c r="AQ37" s="62">
        <v>72.599999999999994</v>
      </c>
      <c r="AR37" s="62">
        <v>73.679999999999993</v>
      </c>
      <c r="AS37" s="62">
        <v>74.88</v>
      </c>
      <c r="AT37" s="62">
        <v>75.960000000000008</v>
      </c>
      <c r="AU37" s="62">
        <v>77.16</v>
      </c>
      <c r="AV37" s="62">
        <v>78.36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</row>
    <row r="38" spans="1:148" customFormat="1" ht="15" thickBot="1">
      <c r="B38" s="32">
        <v>46</v>
      </c>
      <c r="C38" s="62">
        <v>47.88</v>
      </c>
      <c r="D38" s="62">
        <v>48.36</v>
      </c>
      <c r="E38" s="62">
        <v>48.72</v>
      </c>
      <c r="F38" s="62">
        <v>49.199999999999996</v>
      </c>
      <c r="G38" s="62">
        <v>49.679999999999993</v>
      </c>
      <c r="H38" s="62">
        <v>50.04</v>
      </c>
      <c r="I38" s="62">
        <v>50.519999999999996</v>
      </c>
      <c r="J38" s="62">
        <v>51</v>
      </c>
      <c r="K38" s="62">
        <v>51.480000000000004</v>
      </c>
      <c r="L38" s="62">
        <v>51.96</v>
      </c>
      <c r="M38" s="62">
        <v>52.56</v>
      </c>
      <c r="N38" s="62">
        <v>53.04</v>
      </c>
      <c r="O38" s="62">
        <v>53.519999999999996</v>
      </c>
      <c r="P38" s="62">
        <v>54</v>
      </c>
      <c r="Q38" s="62">
        <v>54.599999999999994</v>
      </c>
      <c r="R38" s="62">
        <v>55.08</v>
      </c>
      <c r="S38" s="62">
        <v>55.679999999999993</v>
      </c>
      <c r="T38" s="62">
        <v>56.28</v>
      </c>
      <c r="U38" s="62">
        <v>56.760000000000005</v>
      </c>
      <c r="V38" s="62">
        <v>57.36</v>
      </c>
      <c r="W38" s="62">
        <v>57.96</v>
      </c>
      <c r="X38" s="62">
        <v>58.56</v>
      </c>
      <c r="Y38" s="62">
        <v>59.16</v>
      </c>
      <c r="Z38" s="62">
        <v>59.760000000000005</v>
      </c>
      <c r="AA38" s="62">
        <v>60.480000000000004</v>
      </c>
      <c r="AB38" s="62">
        <v>61.08</v>
      </c>
      <c r="AC38" s="62">
        <v>61.679999999999993</v>
      </c>
      <c r="AD38" s="62">
        <v>62.400000000000006</v>
      </c>
      <c r="AE38" s="62">
        <v>63</v>
      </c>
      <c r="AF38" s="62">
        <v>63.72</v>
      </c>
      <c r="AG38" s="62">
        <v>64.44</v>
      </c>
      <c r="AH38" s="62">
        <v>65.16</v>
      </c>
      <c r="AI38" s="62">
        <v>65.88</v>
      </c>
      <c r="AJ38" s="62">
        <v>66.72</v>
      </c>
      <c r="AK38" s="62">
        <v>67.44</v>
      </c>
      <c r="AL38" s="62">
        <v>68.28</v>
      </c>
      <c r="AM38" s="62">
        <v>69.12</v>
      </c>
      <c r="AN38" s="62">
        <v>70.08</v>
      </c>
      <c r="AO38" s="62">
        <v>71.039999999999992</v>
      </c>
      <c r="AP38" s="62">
        <v>72.12</v>
      </c>
      <c r="AQ38" s="62">
        <v>73.199999999999989</v>
      </c>
      <c r="AR38" s="62">
        <v>74.28</v>
      </c>
      <c r="AS38" s="62">
        <v>75.36</v>
      </c>
      <c r="AT38" s="62">
        <v>76.56</v>
      </c>
      <c r="AU38" s="62">
        <v>77.64</v>
      </c>
      <c r="AV38" s="62">
        <v>78.84</v>
      </c>
      <c r="AW38" s="62">
        <v>80.16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</row>
    <row r="39" spans="1:148" customFormat="1" ht="14.25">
      <c r="B39" s="25">
        <v>47</v>
      </c>
      <c r="C39" s="62">
        <v>48</v>
      </c>
      <c r="D39" s="62">
        <v>48.36</v>
      </c>
      <c r="E39" s="62">
        <v>48.84</v>
      </c>
      <c r="F39" s="62">
        <v>49.199999999999996</v>
      </c>
      <c r="G39" s="62">
        <v>49.679999999999993</v>
      </c>
      <c r="H39" s="62">
        <v>50.16</v>
      </c>
      <c r="I39" s="62">
        <v>50.64</v>
      </c>
      <c r="J39" s="62">
        <v>51.12</v>
      </c>
      <c r="K39" s="62">
        <v>51.599999999999994</v>
      </c>
      <c r="L39" s="62">
        <v>52.08</v>
      </c>
      <c r="M39" s="62">
        <v>52.56</v>
      </c>
      <c r="N39" s="62">
        <v>53.16</v>
      </c>
      <c r="O39" s="62">
        <v>53.64</v>
      </c>
      <c r="P39" s="62">
        <v>54.239999999999995</v>
      </c>
      <c r="Q39" s="62">
        <v>54.72</v>
      </c>
      <c r="R39" s="62">
        <v>55.320000000000007</v>
      </c>
      <c r="S39" s="62">
        <v>55.800000000000004</v>
      </c>
      <c r="T39" s="62">
        <v>56.400000000000006</v>
      </c>
      <c r="U39" s="62">
        <v>57</v>
      </c>
      <c r="V39" s="62">
        <v>57.599999999999994</v>
      </c>
      <c r="W39" s="62">
        <v>58.199999999999996</v>
      </c>
      <c r="X39" s="62">
        <v>58.800000000000004</v>
      </c>
      <c r="Y39" s="62">
        <v>59.400000000000006</v>
      </c>
      <c r="Z39" s="62">
        <v>60</v>
      </c>
      <c r="AA39" s="62">
        <v>60.72</v>
      </c>
      <c r="AB39" s="62">
        <v>61.320000000000007</v>
      </c>
      <c r="AC39" s="62">
        <v>62.04</v>
      </c>
      <c r="AD39" s="62">
        <v>62.760000000000005</v>
      </c>
      <c r="AE39" s="62">
        <v>63.36</v>
      </c>
      <c r="AF39" s="62">
        <v>64.08</v>
      </c>
      <c r="AG39" s="62">
        <v>64.800000000000011</v>
      </c>
      <c r="AH39" s="62">
        <v>65.52</v>
      </c>
      <c r="AI39" s="62">
        <v>66.36</v>
      </c>
      <c r="AJ39" s="62">
        <v>67.08</v>
      </c>
      <c r="AK39" s="62">
        <v>67.92</v>
      </c>
      <c r="AL39" s="62">
        <v>68.760000000000005</v>
      </c>
      <c r="AM39" s="62">
        <v>69.599999999999994</v>
      </c>
      <c r="AN39" s="62">
        <v>70.56</v>
      </c>
      <c r="AO39" s="62">
        <v>71.52</v>
      </c>
      <c r="AP39" s="62">
        <v>72.599999999999994</v>
      </c>
      <c r="AQ39" s="62">
        <v>73.679999999999993</v>
      </c>
      <c r="AR39" s="62">
        <v>74.88</v>
      </c>
      <c r="AS39" s="62">
        <v>75.960000000000008</v>
      </c>
      <c r="AT39" s="62">
        <v>77.039999999999992</v>
      </c>
      <c r="AU39" s="62">
        <v>78.239999999999995</v>
      </c>
      <c r="AV39" s="62">
        <v>79.44</v>
      </c>
      <c r="AW39" s="62">
        <v>80.760000000000005</v>
      </c>
      <c r="AX39" s="62">
        <v>81.960000000000008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</row>
    <row r="40" spans="1:148" customFormat="1" ht="14.25">
      <c r="B40" s="32">
        <v>48</v>
      </c>
      <c r="C40" s="62">
        <v>48</v>
      </c>
      <c r="D40" s="62">
        <v>48.480000000000004</v>
      </c>
      <c r="E40" s="62">
        <v>48.84</v>
      </c>
      <c r="F40" s="62">
        <v>49.320000000000007</v>
      </c>
      <c r="G40" s="62">
        <v>49.800000000000004</v>
      </c>
      <c r="H40" s="62">
        <v>50.28</v>
      </c>
      <c r="I40" s="62">
        <v>50.760000000000005</v>
      </c>
      <c r="J40" s="62">
        <v>51.239999999999995</v>
      </c>
      <c r="K40" s="62">
        <v>51.72</v>
      </c>
      <c r="L40" s="62">
        <v>52.199999999999996</v>
      </c>
      <c r="M40" s="62">
        <v>52.679999999999993</v>
      </c>
      <c r="N40" s="62">
        <v>53.28</v>
      </c>
      <c r="O40" s="62">
        <v>53.760000000000005</v>
      </c>
      <c r="P40" s="62">
        <v>54.36</v>
      </c>
      <c r="Q40" s="62">
        <v>54.84</v>
      </c>
      <c r="R40" s="62">
        <v>55.44</v>
      </c>
      <c r="S40" s="62">
        <v>56.04</v>
      </c>
      <c r="T40" s="62">
        <v>56.64</v>
      </c>
      <c r="U40" s="62">
        <v>57.239999999999995</v>
      </c>
      <c r="V40" s="62">
        <v>57.84</v>
      </c>
      <c r="W40" s="62">
        <v>58.44</v>
      </c>
      <c r="X40" s="62">
        <v>59.04</v>
      </c>
      <c r="Y40" s="62">
        <v>59.64</v>
      </c>
      <c r="Z40" s="62">
        <v>60.36</v>
      </c>
      <c r="AA40" s="62">
        <v>60.96</v>
      </c>
      <c r="AB40" s="62">
        <v>61.679999999999993</v>
      </c>
      <c r="AC40" s="62">
        <v>62.400000000000006</v>
      </c>
      <c r="AD40" s="62">
        <v>63</v>
      </c>
      <c r="AE40" s="62">
        <v>63.72</v>
      </c>
      <c r="AF40" s="62">
        <v>64.44</v>
      </c>
      <c r="AG40" s="62">
        <v>65.16</v>
      </c>
      <c r="AH40" s="62">
        <v>66</v>
      </c>
      <c r="AI40" s="62">
        <v>66.72</v>
      </c>
      <c r="AJ40" s="62">
        <v>67.56</v>
      </c>
      <c r="AK40" s="62">
        <v>68.400000000000006</v>
      </c>
      <c r="AL40" s="62">
        <v>69.239999999999995</v>
      </c>
      <c r="AM40" s="62">
        <v>70.08</v>
      </c>
      <c r="AN40" s="62">
        <v>71.039999999999992</v>
      </c>
      <c r="AO40" s="62">
        <v>72.12</v>
      </c>
      <c r="AP40" s="62">
        <v>73.08</v>
      </c>
      <c r="AQ40" s="62">
        <v>74.28</v>
      </c>
      <c r="AR40" s="62">
        <v>75.36</v>
      </c>
      <c r="AS40" s="62">
        <v>76.56</v>
      </c>
      <c r="AT40" s="62">
        <v>77.64</v>
      </c>
      <c r="AU40" s="62">
        <v>78.84</v>
      </c>
      <c r="AV40" s="62">
        <v>80.039999999999992</v>
      </c>
      <c r="AW40" s="62">
        <v>81.36</v>
      </c>
      <c r="AX40" s="62">
        <v>82.56</v>
      </c>
      <c r="AY40" s="62">
        <v>83.88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</row>
    <row r="41" spans="1:148" customFormat="1" ht="15" thickBot="1">
      <c r="B41" s="32">
        <v>49</v>
      </c>
      <c r="C41" s="62">
        <v>48</v>
      </c>
      <c r="D41" s="62">
        <v>48.480000000000004</v>
      </c>
      <c r="E41" s="62">
        <v>48.96</v>
      </c>
      <c r="F41" s="62">
        <v>49.320000000000007</v>
      </c>
      <c r="G41" s="62">
        <v>49.800000000000004</v>
      </c>
      <c r="H41" s="62">
        <v>50.28</v>
      </c>
      <c r="I41" s="62">
        <v>50.760000000000005</v>
      </c>
      <c r="J41" s="62">
        <v>51.239999999999995</v>
      </c>
      <c r="K41" s="62">
        <v>51.72</v>
      </c>
      <c r="L41" s="62">
        <v>52.320000000000007</v>
      </c>
      <c r="M41" s="62">
        <v>52.800000000000004</v>
      </c>
      <c r="N41" s="62">
        <v>53.28</v>
      </c>
      <c r="O41" s="62">
        <v>53.88</v>
      </c>
      <c r="P41" s="62">
        <v>54.480000000000004</v>
      </c>
      <c r="Q41" s="62">
        <v>54.96</v>
      </c>
      <c r="R41" s="62">
        <v>55.56</v>
      </c>
      <c r="S41" s="62">
        <v>56.16</v>
      </c>
      <c r="T41" s="62">
        <v>56.760000000000005</v>
      </c>
      <c r="U41" s="62">
        <v>57.36</v>
      </c>
      <c r="V41" s="62">
        <v>57.96</v>
      </c>
      <c r="W41" s="62">
        <v>58.56</v>
      </c>
      <c r="X41" s="62">
        <v>59.28</v>
      </c>
      <c r="Y41" s="62">
        <v>59.88</v>
      </c>
      <c r="Z41" s="62">
        <v>60.599999999999994</v>
      </c>
      <c r="AA41" s="62">
        <v>61.320000000000007</v>
      </c>
      <c r="AB41" s="62">
        <v>61.92</v>
      </c>
      <c r="AC41" s="62">
        <v>62.64</v>
      </c>
      <c r="AD41" s="62">
        <v>63.36</v>
      </c>
      <c r="AE41" s="62">
        <v>64.08</v>
      </c>
      <c r="AF41" s="62">
        <v>64.800000000000011</v>
      </c>
      <c r="AG41" s="62">
        <v>65.64</v>
      </c>
      <c r="AH41" s="62">
        <v>66.36</v>
      </c>
      <c r="AI41" s="62">
        <v>67.199999999999989</v>
      </c>
      <c r="AJ41" s="62">
        <v>67.92</v>
      </c>
      <c r="AK41" s="62">
        <v>68.88</v>
      </c>
      <c r="AL41" s="62">
        <v>69.72</v>
      </c>
      <c r="AM41" s="62">
        <v>70.679999999999993</v>
      </c>
      <c r="AN41" s="62">
        <v>71.64</v>
      </c>
      <c r="AO41" s="62">
        <v>72.599999999999994</v>
      </c>
      <c r="AP41" s="62">
        <v>73.679999999999993</v>
      </c>
      <c r="AQ41" s="62">
        <v>74.760000000000005</v>
      </c>
      <c r="AR41" s="62">
        <v>75.960000000000008</v>
      </c>
      <c r="AS41" s="62">
        <v>77.16</v>
      </c>
      <c r="AT41" s="62">
        <v>78.36</v>
      </c>
      <c r="AU41" s="62">
        <v>79.56</v>
      </c>
      <c r="AV41" s="62">
        <v>80.760000000000005</v>
      </c>
      <c r="AW41" s="62">
        <v>81.960000000000008</v>
      </c>
      <c r="AX41" s="62">
        <v>83.28</v>
      </c>
      <c r="AY41" s="62">
        <v>84.6</v>
      </c>
      <c r="AZ41" s="62">
        <v>85.92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</row>
    <row r="42" spans="1:148" customFormat="1" ht="14.25">
      <c r="B42" s="25">
        <v>50</v>
      </c>
      <c r="C42" s="62">
        <v>48.12</v>
      </c>
      <c r="D42" s="62">
        <v>48.480000000000004</v>
      </c>
      <c r="E42" s="62">
        <v>48.96</v>
      </c>
      <c r="F42" s="62">
        <v>49.44</v>
      </c>
      <c r="G42" s="62">
        <v>49.92</v>
      </c>
      <c r="H42" s="62">
        <v>50.400000000000006</v>
      </c>
      <c r="I42" s="62">
        <v>50.88</v>
      </c>
      <c r="J42" s="62">
        <v>51.36</v>
      </c>
      <c r="K42" s="62">
        <v>51.84</v>
      </c>
      <c r="L42" s="62">
        <v>52.320000000000007</v>
      </c>
      <c r="M42" s="62">
        <v>52.92</v>
      </c>
      <c r="N42" s="62">
        <v>53.400000000000006</v>
      </c>
      <c r="O42" s="62">
        <v>54</v>
      </c>
      <c r="P42" s="62">
        <v>54.599999999999994</v>
      </c>
      <c r="Q42" s="62">
        <v>55.08</v>
      </c>
      <c r="R42" s="62">
        <v>55.679999999999993</v>
      </c>
      <c r="S42" s="62">
        <v>56.28</v>
      </c>
      <c r="T42" s="62">
        <v>56.88</v>
      </c>
      <c r="U42" s="62">
        <v>57.599999999999994</v>
      </c>
      <c r="V42" s="62">
        <v>58.199999999999996</v>
      </c>
      <c r="W42" s="62">
        <v>58.800000000000004</v>
      </c>
      <c r="X42" s="62">
        <v>59.519999999999996</v>
      </c>
      <c r="Y42" s="62">
        <v>60.12</v>
      </c>
      <c r="Z42" s="62">
        <v>60.84</v>
      </c>
      <c r="AA42" s="62">
        <v>61.56</v>
      </c>
      <c r="AB42" s="62">
        <v>62.28</v>
      </c>
      <c r="AC42" s="62">
        <v>63</v>
      </c>
      <c r="AD42" s="62">
        <v>63.72</v>
      </c>
      <c r="AE42" s="62">
        <v>64.44</v>
      </c>
      <c r="AF42" s="62">
        <v>65.16</v>
      </c>
      <c r="AG42" s="62">
        <v>66</v>
      </c>
      <c r="AH42" s="62">
        <v>66.72</v>
      </c>
      <c r="AI42" s="62">
        <v>67.56</v>
      </c>
      <c r="AJ42" s="62">
        <v>68.400000000000006</v>
      </c>
      <c r="AK42" s="62">
        <v>69.239999999999995</v>
      </c>
      <c r="AL42" s="62">
        <v>70.199999999999989</v>
      </c>
      <c r="AM42" s="62">
        <v>71.16</v>
      </c>
      <c r="AN42" s="62">
        <v>72.12</v>
      </c>
      <c r="AO42" s="62">
        <v>73.199999999999989</v>
      </c>
      <c r="AP42" s="62">
        <v>74.28</v>
      </c>
      <c r="AQ42" s="62">
        <v>75.36</v>
      </c>
      <c r="AR42" s="62">
        <v>76.56</v>
      </c>
      <c r="AS42" s="62">
        <v>77.760000000000005</v>
      </c>
      <c r="AT42" s="62">
        <v>78.960000000000008</v>
      </c>
      <c r="AU42" s="62">
        <v>80.16</v>
      </c>
      <c r="AV42" s="62">
        <v>81.36</v>
      </c>
      <c r="AW42" s="62">
        <v>82.679999999999993</v>
      </c>
      <c r="AX42" s="62">
        <v>84</v>
      </c>
      <c r="AY42" s="62">
        <v>85.320000000000007</v>
      </c>
      <c r="AZ42" s="62">
        <v>86.64</v>
      </c>
      <c r="BA42" s="62">
        <v>88.08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</row>
    <row r="43" spans="1:148" customFormat="1" ht="14.25">
      <c r="B43" s="32">
        <v>51</v>
      </c>
      <c r="C43" s="62">
        <v>48.12</v>
      </c>
      <c r="D43" s="62">
        <v>48.599999999999994</v>
      </c>
      <c r="E43" s="62">
        <v>48.96</v>
      </c>
      <c r="F43" s="62">
        <v>49.44</v>
      </c>
      <c r="G43" s="62">
        <v>49.92</v>
      </c>
      <c r="H43" s="62">
        <v>50.400000000000006</v>
      </c>
      <c r="I43" s="62">
        <v>50.88</v>
      </c>
      <c r="J43" s="62">
        <v>51.36</v>
      </c>
      <c r="K43" s="62">
        <v>51.96</v>
      </c>
      <c r="L43" s="62">
        <v>52.44</v>
      </c>
      <c r="M43" s="62">
        <v>52.92</v>
      </c>
      <c r="N43" s="62">
        <v>53.519999999999996</v>
      </c>
      <c r="O43" s="62">
        <v>54.12</v>
      </c>
      <c r="P43" s="62">
        <v>54.72</v>
      </c>
      <c r="Q43" s="62">
        <v>55.199999999999996</v>
      </c>
      <c r="R43" s="62">
        <v>55.800000000000004</v>
      </c>
      <c r="S43" s="62">
        <v>56.519999999999996</v>
      </c>
      <c r="T43" s="62">
        <v>57.12</v>
      </c>
      <c r="U43" s="62">
        <v>57.72</v>
      </c>
      <c r="V43" s="62">
        <v>58.320000000000007</v>
      </c>
      <c r="W43" s="62">
        <v>59.04</v>
      </c>
      <c r="X43" s="62">
        <v>59.64</v>
      </c>
      <c r="Y43" s="62">
        <v>60.36</v>
      </c>
      <c r="Z43" s="62">
        <v>61.08</v>
      </c>
      <c r="AA43" s="62">
        <v>61.800000000000004</v>
      </c>
      <c r="AB43" s="62">
        <v>62.519999999999996</v>
      </c>
      <c r="AC43" s="62">
        <v>63.239999999999995</v>
      </c>
      <c r="AD43" s="62">
        <v>63.96</v>
      </c>
      <c r="AE43" s="62">
        <v>64.800000000000011</v>
      </c>
      <c r="AF43" s="62">
        <v>65.52</v>
      </c>
      <c r="AG43" s="62">
        <v>66.36</v>
      </c>
      <c r="AH43" s="62">
        <v>67.199999999999989</v>
      </c>
      <c r="AI43" s="62">
        <v>68.039999999999992</v>
      </c>
      <c r="AJ43" s="62">
        <v>68.88</v>
      </c>
      <c r="AK43" s="62">
        <v>69.72</v>
      </c>
      <c r="AL43" s="62">
        <v>70.679999999999993</v>
      </c>
      <c r="AM43" s="62">
        <v>71.64</v>
      </c>
      <c r="AN43" s="62">
        <v>72.599999999999994</v>
      </c>
      <c r="AO43" s="62">
        <v>73.679999999999993</v>
      </c>
      <c r="AP43" s="62">
        <v>74.88</v>
      </c>
      <c r="AQ43" s="62">
        <v>75.960000000000008</v>
      </c>
      <c r="AR43" s="62">
        <v>77.28</v>
      </c>
      <c r="AS43" s="62">
        <v>78.48</v>
      </c>
      <c r="AT43" s="62">
        <v>79.679999999999993</v>
      </c>
      <c r="AU43" s="62">
        <v>80.88</v>
      </c>
      <c r="AV43" s="62">
        <v>82.08</v>
      </c>
      <c r="AW43" s="62">
        <v>83.4</v>
      </c>
      <c r="AX43" s="62">
        <v>84.72</v>
      </c>
      <c r="AY43" s="62">
        <v>86.039999999999992</v>
      </c>
      <c r="AZ43" s="62">
        <v>87.36</v>
      </c>
      <c r="BA43" s="62">
        <v>88.800000000000011</v>
      </c>
      <c r="BB43" s="62">
        <v>90.24</v>
      </c>
      <c r="BC43" s="62">
        <v>0</v>
      </c>
      <c r="BD43" s="62">
        <v>0</v>
      </c>
      <c r="BE43" s="62">
        <v>0</v>
      </c>
      <c r="BF43" s="62">
        <v>0</v>
      </c>
    </row>
    <row r="44" spans="1:148" ht="15" thickBot="1">
      <c r="A44"/>
      <c r="B44" s="32">
        <v>52</v>
      </c>
      <c r="C44" s="62">
        <v>48.12</v>
      </c>
      <c r="D44" s="62">
        <v>48.599999999999994</v>
      </c>
      <c r="E44" s="62">
        <v>49.08</v>
      </c>
      <c r="F44" s="62">
        <v>49.44</v>
      </c>
      <c r="G44" s="62">
        <v>49.92</v>
      </c>
      <c r="H44" s="62">
        <v>50.400000000000006</v>
      </c>
      <c r="I44" s="62">
        <v>51</v>
      </c>
      <c r="J44" s="62">
        <v>51.480000000000004</v>
      </c>
      <c r="K44" s="62">
        <v>51.96</v>
      </c>
      <c r="L44" s="62">
        <v>52.56</v>
      </c>
      <c r="M44" s="62">
        <v>53.04</v>
      </c>
      <c r="N44" s="62">
        <v>53.64</v>
      </c>
      <c r="O44" s="62">
        <v>54.239999999999995</v>
      </c>
      <c r="P44" s="62">
        <v>54.72</v>
      </c>
      <c r="Q44" s="62">
        <v>55.320000000000007</v>
      </c>
      <c r="R44" s="62">
        <v>55.92</v>
      </c>
      <c r="S44" s="62">
        <v>56.64</v>
      </c>
      <c r="T44" s="62">
        <v>57.239999999999995</v>
      </c>
      <c r="U44" s="62">
        <v>57.84</v>
      </c>
      <c r="V44" s="62">
        <v>58.56</v>
      </c>
      <c r="W44" s="62">
        <v>59.16</v>
      </c>
      <c r="X44" s="62">
        <v>59.88</v>
      </c>
      <c r="Y44" s="62">
        <v>60.599999999999994</v>
      </c>
      <c r="Z44" s="62">
        <v>61.320000000000007</v>
      </c>
      <c r="AA44" s="62">
        <v>62.04</v>
      </c>
      <c r="AB44" s="62">
        <v>62.760000000000005</v>
      </c>
      <c r="AC44" s="62">
        <v>63.599999999999994</v>
      </c>
      <c r="AD44" s="62">
        <v>64.320000000000007</v>
      </c>
      <c r="AE44" s="62">
        <v>65.16</v>
      </c>
      <c r="AF44" s="62">
        <v>65.88</v>
      </c>
      <c r="AG44" s="62">
        <v>66.72</v>
      </c>
      <c r="AH44" s="62">
        <v>67.56</v>
      </c>
      <c r="AI44" s="62">
        <v>68.400000000000006</v>
      </c>
      <c r="AJ44" s="62">
        <v>69.36</v>
      </c>
      <c r="AK44" s="62">
        <v>70.199999999999989</v>
      </c>
      <c r="AL44" s="62">
        <v>71.16</v>
      </c>
      <c r="AM44" s="62">
        <v>72.12</v>
      </c>
      <c r="AN44" s="62">
        <v>73.199999999999989</v>
      </c>
      <c r="AO44" s="62">
        <v>74.28</v>
      </c>
      <c r="AP44" s="62">
        <v>75.48</v>
      </c>
      <c r="AQ44" s="62">
        <v>76.679999999999993</v>
      </c>
      <c r="AR44" s="62">
        <v>77.88</v>
      </c>
      <c r="AS44" s="62">
        <v>79.08</v>
      </c>
      <c r="AT44" s="62">
        <v>80.28</v>
      </c>
      <c r="AU44" s="62">
        <v>81.599999999999994</v>
      </c>
      <c r="AV44" s="62">
        <v>82.92</v>
      </c>
      <c r="AW44" s="62">
        <v>84.12</v>
      </c>
      <c r="AX44" s="62">
        <v>85.44</v>
      </c>
      <c r="AY44" s="62">
        <v>86.88</v>
      </c>
      <c r="AZ44" s="62">
        <v>88.199999999999989</v>
      </c>
      <c r="BA44" s="62">
        <v>89.64</v>
      </c>
      <c r="BB44" s="62">
        <v>91.08</v>
      </c>
      <c r="BC44" s="62">
        <v>92.52</v>
      </c>
      <c r="BD44" s="62">
        <v>0</v>
      </c>
      <c r="BE44" s="62">
        <v>0</v>
      </c>
      <c r="BF44" s="62">
        <v>0</v>
      </c>
    </row>
    <row r="45" spans="1:148" ht="14.25">
      <c r="A45"/>
      <c r="B45" s="25">
        <v>53</v>
      </c>
      <c r="C45" s="62">
        <v>48.12</v>
      </c>
      <c r="D45" s="62">
        <v>48.599999999999994</v>
      </c>
      <c r="E45" s="62">
        <v>49.08</v>
      </c>
      <c r="F45" s="62">
        <v>49.56</v>
      </c>
      <c r="G45" s="62">
        <v>50.04</v>
      </c>
      <c r="H45" s="62">
        <v>50.519999999999996</v>
      </c>
      <c r="I45" s="62">
        <v>51</v>
      </c>
      <c r="J45" s="62">
        <v>51.480000000000004</v>
      </c>
      <c r="K45" s="62">
        <v>52.08</v>
      </c>
      <c r="L45" s="62">
        <v>52.56</v>
      </c>
      <c r="M45" s="62">
        <v>53.16</v>
      </c>
      <c r="N45" s="62">
        <v>53.760000000000005</v>
      </c>
      <c r="O45" s="62">
        <v>54.239999999999995</v>
      </c>
      <c r="P45" s="62">
        <v>54.84</v>
      </c>
      <c r="Q45" s="62">
        <v>55.44</v>
      </c>
      <c r="R45" s="62">
        <v>56.04</v>
      </c>
      <c r="S45" s="62">
        <v>56.760000000000005</v>
      </c>
      <c r="T45" s="62">
        <v>57.36</v>
      </c>
      <c r="U45" s="62">
        <v>58.08</v>
      </c>
      <c r="V45" s="62">
        <v>58.679999999999993</v>
      </c>
      <c r="W45" s="62">
        <v>59.400000000000006</v>
      </c>
      <c r="X45" s="62">
        <v>60.12</v>
      </c>
      <c r="Y45" s="62">
        <v>60.84</v>
      </c>
      <c r="Z45" s="62">
        <v>61.56</v>
      </c>
      <c r="AA45" s="62">
        <v>62.28</v>
      </c>
      <c r="AB45" s="62">
        <v>63.12</v>
      </c>
      <c r="AC45" s="62">
        <v>63.84</v>
      </c>
      <c r="AD45" s="62">
        <v>64.679999999999993</v>
      </c>
      <c r="AE45" s="62">
        <v>65.400000000000006</v>
      </c>
      <c r="AF45" s="62">
        <v>66.239999999999995</v>
      </c>
      <c r="AG45" s="62">
        <v>67.08</v>
      </c>
      <c r="AH45" s="62">
        <v>67.92</v>
      </c>
      <c r="AI45" s="62">
        <v>68.88</v>
      </c>
      <c r="AJ45" s="62">
        <v>69.72</v>
      </c>
      <c r="AK45" s="62">
        <v>70.679999999999993</v>
      </c>
      <c r="AL45" s="62">
        <v>71.64</v>
      </c>
      <c r="AM45" s="62">
        <v>72.72</v>
      </c>
      <c r="AN45" s="62">
        <v>73.800000000000011</v>
      </c>
      <c r="AO45" s="62">
        <v>74.88</v>
      </c>
      <c r="AP45" s="62">
        <v>76.08</v>
      </c>
      <c r="AQ45" s="62">
        <v>77.28</v>
      </c>
      <c r="AR45" s="62">
        <v>78.599999999999994</v>
      </c>
      <c r="AS45" s="62">
        <v>79.800000000000011</v>
      </c>
      <c r="AT45" s="62">
        <v>81</v>
      </c>
      <c r="AU45" s="62">
        <v>82.320000000000007</v>
      </c>
      <c r="AV45" s="62">
        <v>83.64</v>
      </c>
      <c r="AW45" s="62">
        <v>84.960000000000008</v>
      </c>
      <c r="AX45" s="62">
        <v>86.28</v>
      </c>
      <c r="AY45" s="62">
        <v>87.72</v>
      </c>
      <c r="AZ45" s="62">
        <v>89.039999999999992</v>
      </c>
      <c r="BA45" s="62">
        <v>90.48</v>
      </c>
      <c r="BB45" s="62">
        <v>91.92</v>
      </c>
      <c r="BC45" s="62">
        <v>93.36</v>
      </c>
      <c r="BD45" s="62">
        <v>94.800000000000011</v>
      </c>
      <c r="BE45" s="62">
        <v>0</v>
      </c>
      <c r="BF45" s="62">
        <v>0</v>
      </c>
    </row>
    <row r="46" spans="1:148" ht="14.25">
      <c r="A46"/>
      <c r="B46" s="32">
        <v>54</v>
      </c>
      <c r="C46" s="62">
        <v>48.239999999999995</v>
      </c>
      <c r="D46" s="62">
        <v>48.599999999999994</v>
      </c>
      <c r="E46" s="62">
        <v>49.08</v>
      </c>
      <c r="F46" s="62">
        <v>49.56</v>
      </c>
      <c r="G46" s="62">
        <v>50.04</v>
      </c>
      <c r="H46" s="62">
        <v>50.519999999999996</v>
      </c>
      <c r="I46" s="62">
        <v>51</v>
      </c>
      <c r="J46" s="62">
        <v>51.599999999999994</v>
      </c>
      <c r="K46" s="62">
        <v>52.08</v>
      </c>
      <c r="L46" s="62">
        <v>52.679999999999993</v>
      </c>
      <c r="M46" s="62">
        <v>53.16</v>
      </c>
      <c r="N46" s="62">
        <v>53.760000000000005</v>
      </c>
      <c r="O46" s="62">
        <v>54.36</v>
      </c>
      <c r="P46" s="62">
        <v>54.96</v>
      </c>
      <c r="Q46" s="62">
        <v>55.56</v>
      </c>
      <c r="R46" s="62">
        <v>56.16</v>
      </c>
      <c r="S46" s="62">
        <v>56.88</v>
      </c>
      <c r="T46" s="62">
        <v>57.480000000000004</v>
      </c>
      <c r="U46" s="62">
        <v>58.199999999999996</v>
      </c>
      <c r="V46" s="62">
        <v>58.92</v>
      </c>
      <c r="W46" s="62">
        <v>59.519999999999996</v>
      </c>
      <c r="X46" s="62">
        <v>60.239999999999995</v>
      </c>
      <c r="Y46" s="62">
        <v>61.08</v>
      </c>
      <c r="Z46" s="62">
        <v>61.800000000000004</v>
      </c>
      <c r="AA46" s="62">
        <v>62.519999999999996</v>
      </c>
      <c r="AB46" s="62">
        <v>63.36</v>
      </c>
      <c r="AC46" s="62">
        <v>64.08</v>
      </c>
      <c r="AD46" s="62">
        <v>64.92</v>
      </c>
      <c r="AE46" s="62">
        <v>65.760000000000005</v>
      </c>
      <c r="AF46" s="62">
        <v>66.599999999999994</v>
      </c>
      <c r="AG46" s="62">
        <v>67.44</v>
      </c>
      <c r="AH46" s="62">
        <v>68.400000000000006</v>
      </c>
      <c r="AI46" s="62">
        <v>69.239999999999995</v>
      </c>
      <c r="AJ46" s="62">
        <v>70.199999999999989</v>
      </c>
      <c r="AK46" s="62">
        <v>71.16</v>
      </c>
      <c r="AL46" s="62">
        <v>72.12</v>
      </c>
      <c r="AM46" s="62">
        <v>73.199999999999989</v>
      </c>
      <c r="AN46" s="62">
        <v>74.28</v>
      </c>
      <c r="AO46" s="62">
        <v>75.48</v>
      </c>
      <c r="AP46" s="62">
        <v>76.679999999999993</v>
      </c>
      <c r="AQ46" s="62">
        <v>77.88</v>
      </c>
      <c r="AR46" s="62">
        <v>79.199999999999989</v>
      </c>
      <c r="AS46" s="62">
        <v>80.52</v>
      </c>
      <c r="AT46" s="62">
        <v>81.84</v>
      </c>
      <c r="AU46" s="62">
        <v>83.039999999999992</v>
      </c>
      <c r="AV46" s="62">
        <v>84.48</v>
      </c>
      <c r="AW46" s="62">
        <v>85.800000000000011</v>
      </c>
      <c r="AX46" s="62">
        <v>87.12</v>
      </c>
      <c r="AY46" s="62">
        <v>88.56</v>
      </c>
      <c r="AZ46" s="62">
        <v>89.88</v>
      </c>
      <c r="BA46" s="62">
        <v>91.320000000000007</v>
      </c>
      <c r="BB46" s="62">
        <v>92.76</v>
      </c>
      <c r="BC46" s="62">
        <v>94.320000000000007</v>
      </c>
      <c r="BD46" s="62">
        <v>95.76</v>
      </c>
      <c r="BE46" s="62">
        <v>97.32</v>
      </c>
      <c r="BF46" s="62">
        <v>0</v>
      </c>
    </row>
    <row r="47" spans="1:148" ht="15" thickBot="1">
      <c r="A47"/>
      <c r="B47" s="32">
        <v>55</v>
      </c>
      <c r="C47" s="62">
        <v>48.239999999999995</v>
      </c>
      <c r="D47" s="62">
        <v>48.72</v>
      </c>
      <c r="E47" s="62">
        <v>49.08</v>
      </c>
      <c r="F47" s="62">
        <v>49.56</v>
      </c>
      <c r="G47" s="62">
        <v>50.04</v>
      </c>
      <c r="H47" s="62">
        <v>50.519999999999996</v>
      </c>
      <c r="I47" s="62">
        <v>51.12</v>
      </c>
      <c r="J47" s="62">
        <v>51.599999999999994</v>
      </c>
      <c r="K47" s="62">
        <v>52.199999999999996</v>
      </c>
      <c r="L47" s="62">
        <v>52.679999999999993</v>
      </c>
      <c r="M47" s="62">
        <v>53.28</v>
      </c>
      <c r="N47" s="62">
        <v>53.88</v>
      </c>
      <c r="O47" s="62">
        <v>54.480000000000004</v>
      </c>
      <c r="P47" s="62">
        <v>55.08</v>
      </c>
      <c r="Q47" s="62">
        <v>55.679999999999993</v>
      </c>
      <c r="R47" s="62">
        <v>56.28</v>
      </c>
      <c r="S47" s="62">
        <v>57</v>
      </c>
      <c r="T47" s="62">
        <v>57.599999999999994</v>
      </c>
      <c r="U47" s="62">
        <v>58.320000000000007</v>
      </c>
      <c r="V47" s="62">
        <v>59.04</v>
      </c>
      <c r="W47" s="62">
        <v>59.760000000000005</v>
      </c>
      <c r="X47" s="62">
        <v>60.480000000000004</v>
      </c>
      <c r="Y47" s="62">
        <v>61.199999999999996</v>
      </c>
      <c r="Z47" s="62">
        <v>62.04</v>
      </c>
      <c r="AA47" s="62">
        <v>62.760000000000005</v>
      </c>
      <c r="AB47" s="62">
        <v>63.599999999999994</v>
      </c>
      <c r="AC47" s="62">
        <v>64.44</v>
      </c>
      <c r="AD47" s="62">
        <v>65.28</v>
      </c>
      <c r="AE47" s="62">
        <v>66.12</v>
      </c>
      <c r="AF47" s="62">
        <v>66.960000000000008</v>
      </c>
      <c r="AG47" s="62">
        <v>67.800000000000011</v>
      </c>
      <c r="AH47" s="62">
        <v>68.760000000000005</v>
      </c>
      <c r="AI47" s="62">
        <v>69.72</v>
      </c>
      <c r="AJ47" s="62">
        <v>70.679999999999993</v>
      </c>
      <c r="AK47" s="62">
        <v>71.64</v>
      </c>
      <c r="AL47" s="62">
        <v>72.599999999999994</v>
      </c>
      <c r="AM47" s="62">
        <v>73.679999999999993</v>
      </c>
      <c r="AN47" s="62">
        <v>74.88</v>
      </c>
      <c r="AO47" s="62">
        <v>76.08</v>
      </c>
      <c r="AP47" s="62">
        <v>77.28</v>
      </c>
      <c r="AQ47" s="62">
        <v>78.599999999999994</v>
      </c>
      <c r="AR47" s="62">
        <v>79.92</v>
      </c>
      <c r="AS47" s="62">
        <v>81.239999999999995</v>
      </c>
      <c r="AT47" s="62">
        <v>82.56</v>
      </c>
      <c r="AU47" s="62">
        <v>83.88</v>
      </c>
      <c r="AV47" s="62">
        <v>85.199999999999989</v>
      </c>
      <c r="AW47" s="62">
        <v>86.64</v>
      </c>
      <c r="AX47" s="62">
        <v>88.08</v>
      </c>
      <c r="AY47" s="62">
        <v>89.4</v>
      </c>
      <c r="AZ47" s="62">
        <v>90.84</v>
      </c>
      <c r="BA47" s="62">
        <v>92.28</v>
      </c>
      <c r="BB47" s="62">
        <v>93.72</v>
      </c>
      <c r="BC47" s="62">
        <v>95.28</v>
      </c>
      <c r="BD47" s="62">
        <v>96.72</v>
      </c>
      <c r="BE47" s="62">
        <v>98.28</v>
      </c>
      <c r="BF47" s="62">
        <v>99.84</v>
      </c>
    </row>
    <row r="48" spans="1:148" s="5" customFormat="1" ht="14.25">
      <c r="A48"/>
      <c r="B48" s="25">
        <v>56</v>
      </c>
      <c r="C48" s="62">
        <v>48.239999999999995</v>
      </c>
      <c r="D48" s="62">
        <v>48.72</v>
      </c>
      <c r="E48" s="62">
        <v>49.199999999999996</v>
      </c>
      <c r="F48" s="62">
        <v>49.679999999999993</v>
      </c>
      <c r="G48" s="62">
        <v>50.16</v>
      </c>
      <c r="H48" s="62">
        <v>50.64</v>
      </c>
      <c r="I48" s="62">
        <v>51.12</v>
      </c>
      <c r="J48" s="62">
        <v>51.599999999999994</v>
      </c>
      <c r="K48" s="62">
        <v>52.199999999999996</v>
      </c>
      <c r="L48" s="62">
        <v>52.800000000000004</v>
      </c>
      <c r="M48" s="62">
        <v>53.28</v>
      </c>
      <c r="N48" s="62">
        <v>53.88</v>
      </c>
      <c r="O48" s="62">
        <v>54.480000000000004</v>
      </c>
      <c r="P48" s="62">
        <v>55.199999999999996</v>
      </c>
      <c r="Q48" s="62">
        <v>55.800000000000004</v>
      </c>
      <c r="R48" s="62">
        <v>56.400000000000006</v>
      </c>
      <c r="S48" s="62">
        <v>57.12</v>
      </c>
      <c r="T48" s="62">
        <v>57.72</v>
      </c>
      <c r="U48" s="62">
        <v>58.44</v>
      </c>
      <c r="V48" s="62">
        <v>59.16</v>
      </c>
      <c r="W48" s="62">
        <v>59.88</v>
      </c>
      <c r="X48" s="62">
        <v>60.599999999999994</v>
      </c>
      <c r="Y48" s="62">
        <v>61.44</v>
      </c>
      <c r="Z48" s="62">
        <v>62.16</v>
      </c>
      <c r="AA48" s="62">
        <v>63</v>
      </c>
      <c r="AB48" s="62">
        <v>63.84</v>
      </c>
      <c r="AC48" s="62">
        <v>64.679999999999993</v>
      </c>
      <c r="AD48" s="62">
        <v>65.52</v>
      </c>
      <c r="AE48" s="62">
        <v>66.36</v>
      </c>
      <c r="AF48" s="62">
        <v>67.320000000000007</v>
      </c>
      <c r="AG48" s="62">
        <v>68.16</v>
      </c>
      <c r="AH48" s="62">
        <v>69.12</v>
      </c>
      <c r="AI48" s="62">
        <v>70.08</v>
      </c>
      <c r="AJ48" s="62">
        <v>71.039999999999992</v>
      </c>
      <c r="AK48" s="62">
        <v>72.12</v>
      </c>
      <c r="AL48" s="62">
        <v>73.199999999999989</v>
      </c>
      <c r="AM48" s="62">
        <v>74.28</v>
      </c>
      <c r="AN48" s="62">
        <v>75.36</v>
      </c>
      <c r="AO48" s="62">
        <v>76.679999999999993</v>
      </c>
      <c r="AP48" s="62">
        <v>77.88</v>
      </c>
      <c r="AQ48" s="62">
        <v>79.199999999999989</v>
      </c>
      <c r="AR48" s="62">
        <v>80.64</v>
      </c>
      <c r="AS48" s="62">
        <v>81.960000000000008</v>
      </c>
      <c r="AT48" s="62">
        <v>83.28</v>
      </c>
      <c r="AU48" s="62">
        <v>84.72</v>
      </c>
      <c r="AV48" s="62">
        <v>86.039999999999992</v>
      </c>
      <c r="AW48" s="62">
        <v>87.48</v>
      </c>
      <c r="AX48" s="62">
        <v>88.92</v>
      </c>
      <c r="AY48" s="62">
        <v>90.36</v>
      </c>
      <c r="AZ48" s="62">
        <v>91.800000000000011</v>
      </c>
      <c r="BA48" s="62">
        <v>93.24</v>
      </c>
      <c r="BB48" s="62">
        <v>94.800000000000011</v>
      </c>
      <c r="BC48" s="62">
        <v>96.24</v>
      </c>
      <c r="BD48" s="62">
        <v>97.800000000000011</v>
      </c>
      <c r="BE48" s="62">
        <v>99.359999999999985</v>
      </c>
      <c r="BF48" s="62">
        <v>100.92</v>
      </c>
    </row>
    <row r="49" spans="1:58" s="5" customFormat="1" ht="14.25">
      <c r="A49" s="1"/>
      <c r="B49" s="32">
        <v>57</v>
      </c>
      <c r="C49" s="62">
        <v>48.239999999999995</v>
      </c>
      <c r="D49" s="62">
        <v>48.72</v>
      </c>
      <c r="E49" s="62">
        <v>49.199999999999996</v>
      </c>
      <c r="F49" s="62">
        <v>49.679999999999993</v>
      </c>
      <c r="G49" s="62">
        <v>50.16</v>
      </c>
      <c r="H49" s="62">
        <v>50.64</v>
      </c>
      <c r="I49" s="62">
        <v>51.12</v>
      </c>
      <c r="J49" s="62">
        <v>51.72</v>
      </c>
      <c r="K49" s="62">
        <v>52.199999999999996</v>
      </c>
      <c r="L49" s="62">
        <v>52.800000000000004</v>
      </c>
      <c r="M49" s="62">
        <v>53.400000000000006</v>
      </c>
      <c r="N49" s="62">
        <v>54</v>
      </c>
      <c r="O49" s="62">
        <v>54.599999999999994</v>
      </c>
      <c r="P49" s="62">
        <v>55.199999999999996</v>
      </c>
      <c r="Q49" s="62">
        <v>55.92</v>
      </c>
      <c r="R49" s="62">
        <v>56.519999999999996</v>
      </c>
      <c r="S49" s="62">
        <v>57.239999999999995</v>
      </c>
      <c r="T49" s="62">
        <v>57.84</v>
      </c>
      <c r="U49" s="62">
        <v>58.56</v>
      </c>
      <c r="V49" s="62">
        <v>59.28</v>
      </c>
      <c r="W49" s="62">
        <v>60.12</v>
      </c>
      <c r="X49" s="62">
        <v>60.84</v>
      </c>
      <c r="Y49" s="62">
        <v>61.56</v>
      </c>
      <c r="Z49" s="62">
        <v>62.400000000000006</v>
      </c>
      <c r="AA49" s="62">
        <v>63.239999999999995</v>
      </c>
      <c r="AB49" s="62">
        <v>64.08</v>
      </c>
      <c r="AC49" s="62">
        <v>64.92</v>
      </c>
      <c r="AD49" s="62">
        <v>65.760000000000005</v>
      </c>
      <c r="AE49" s="62">
        <v>66.72</v>
      </c>
      <c r="AF49" s="62">
        <v>67.56</v>
      </c>
      <c r="AG49" s="62">
        <v>68.52</v>
      </c>
      <c r="AH49" s="62">
        <v>69.48</v>
      </c>
      <c r="AI49" s="62">
        <v>70.44</v>
      </c>
      <c r="AJ49" s="62">
        <v>71.52</v>
      </c>
      <c r="AK49" s="62">
        <v>72.599999999999994</v>
      </c>
      <c r="AL49" s="62">
        <v>73.679999999999993</v>
      </c>
      <c r="AM49" s="62">
        <v>74.760000000000005</v>
      </c>
      <c r="AN49" s="62">
        <v>75.960000000000008</v>
      </c>
      <c r="AO49" s="62">
        <v>77.28</v>
      </c>
      <c r="AP49" s="62">
        <v>78.599999999999994</v>
      </c>
      <c r="AQ49" s="62">
        <v>79.92</v>
      </c>
      <c r="AR49" s="62">
        <v>81.36</v>
      </c>
      <c r="AS49" s="62">
        <v>82.679999999999993</v>
      </c>
      <c r="AT49" s="62">
        <v>84.12</v>
      </c>
      <c r="AU49" s="62">
        <v>85.56</v>
      </c>
      <c r="AV49" s="62">
        <v>87</v>
      </c>
      <c r="AW49" s="62">
        <v>88.44</v>
      </c>
      <c r="AX49" s="62">
        <v>89.88</v>
      </c>
      <c r="AY49" s="62">
        <v>91.320000000000007</v>
      </c>
      <c r="AZ49" s="62">
        <v>92.76</v>
      </c>
      <c r="BA49" s="62">
        <v>94.320000000000007</v>
      </c>
      <c r="BB49" s="62">
        <v>95.76</v>
      </c>
      <c r="BC49" s="62">
        <v>97.32</v>
      </c>
      <c r="BD49" s="62">
        <v>98.88</v>
      </c>
      <c r="BE49" s="62">
        <v>100.44</v>
      </c>
      <c r="BF49" s="62">
        <v>102</v>
      </c>
    </row>
    <row r="50" spans="1:58" s="5" customFormat="1" ht="15" thickBot="1">
      <c r="A50" s="1"/>
      <c r="B50" s="32">
        <v>58</v>
      </c>
      <c r="C50" s="62">
        <v>48.239999999999995</v>
      </c>
      <c r="D50" s="62">
        <v>48.72</v>
      </c>
      <c r="E50" s="62">
        <v>49.199999999999996</v>
      </c>
      <c r="F50" s="62">
        <v>49.679999999999993</v>
      </c>
      <c r="G50" s="62">
        <v>50.16</v>
      </c>
      <c r="H50" s="62">
        <v>50.64</v>
      </c>
      <c r="I50" s="62">
        <v>51.239999999999995</v>
      </c>
      <c r="J50" s="62">
        <v>51.72</v>
      </c>
      <c r="K50" s="62">
        <v>52.320000000000007</v>
      </c>
      <c r="L50" s="62">
        <v>52.92</v>
      </c>
      <c r="M50" s="62">
        <v>53.400000000000006</v>
      </c>
      <c r="N50" s="62">
        <v>54</v>
      </c>
      <c r="O50" s="62">
        <v>54.72</v>
      </c>
      <c r="P50" s="62">
        <v>55.320000000000007</v>
      </c>
      <c r="Q50" s="62">
        <v>55.92</v>
      </c>
      <c r="R50" s="62">
        <v>56.64</v>
      </c>
      <c r="S50" s="62">
        <v>57.239999999999995</v>
      </c>
      <c r="T50" s="62">
        <v>57.96</v>
      </c>
      <c r="U50" s="62">
        <v>58.679999999999993</v>
      </c>
      <c r="V50" s="62">
        <v>59.400000000000006</v>
      </c>
      <c r="W50" s="62">
        <v>60.239999999999995</v>
      </c>
      <c r="X50" s="62">
        <v>60.96</v>
      </c>
      <c r="Y50" s="62">
        <v>61.800000000000004</v>
      </c>
      <c r="Z50" s="62">
        <v>62.64</v>
      </c>
      <c r="AA50" s="62">
        <v>63.480000000000004</v>
      </c>
      <c r="AB50" s="62">
        <v>64.320000000000007</v>
      </c>
      <c r="AC50" s="62">
        <v>65.16</v>
      </c>
      <c r="AD50" s="62">
        <v>66.12</v>
      </c>
      <c r="AE50" s="62">
        <v>66.960000000000008</v>
      </c>
      <c r="AF50" s="62">
        <v>67.92</v>
      </c>
      <c r="AG50" s="62">
        <v>68.88</v>
      </c>
      <c r="AH50" s="62">
        <v>69.84</v>
      </c>
      <c r="AI50" s="62">
        <v>70.92</v>
      </c>
      <c r="AJ50" s="62">
        <v>71.88</v>
      </c>
      <c r="AK50" s="62">
        <v>73.08</v>
      </c>
      <c r="AL50" s="62">
        <v>74.16</v>
      </c>
      <c r="AM50" s="62">
        <v>75.36</v>
      </c>
      <c r="AN50" s="62">
        <v>76.56</v>
      </c>
      <c r="AO50" s="62">
        <v>77.88</v>
      </c>
      <c r="AP50" s="62">
        <v>79.199999999999989</v>
      </c>
      <c r="AQ50" s="62">
        <v>80.64</v>
      </c>
      <c r="AR50" s="62">
        <v>82.08</v>
      </c>
      <c r="AS50" s="62">
        <v>83.4</v>
      </c>
      <c r="AT50" s="62">
        <v>84.84</v>
      </c>
      <c r="AU50" s="62">
        <v>86.4</v>
      </c>
      <c r="AV50" s="62">
        <v>87.84</v>
      </c>
      <c r="AW50" s="62">
        <v>89.28</v>
      </c>
      <c r="AX50" s="62">
        <v>90.84</v>
      </c>
      <c r="AY50" s="62">
        <v>92.28</v>
      </c>
      <c r="AZ50" s="62">
        <v>93.84</v>
      </c>
      <c r="BA50" s="62">
        <v>95.4</v>
      </c>
      <c r="BB50" s="62">
        <v>96.960000000000008</v>
      </c>
      <c r="BC50" s="62">
        <v>98.399999999999991</v>
      </c>
      <c r="BD50" s="62">
        <v>99.960000000000008</v>
      </c>
      <c r="BE50" s="62">
        <v>101.52000000000001</v>
      </c>
      <c r="BF50" s="62">
        <v>103.19999999999999</v>
      </c>
    </row>
    <row r="51" spans="1:58" s="5" customFormat="1" ht="14.25">
      <c r="A51" s="1"/>
      <c r="B51" s="25">
        <v>59</v>
      </c>
      <c r="C51" s="62">
        <v>48.36</v>
      </c>
      <c r="D51" s="62">
        <v>48.72</v>
      </c>
      <c r="E51" s="62">
        <v>49.199999999999996</v>
      </c>
      <c r="F51" s="62">
        <v>49.679999999999993</v>
      </c>
      <c r="G51" s="62">
        <v>50.16</v>
      </c>
      <c r="H51" s="62">
        <v>50.760000000000005</v>
      </c>
      <c r="I51" s="62">
        <v>51.239999999999995</v>
      </c>
      <c r="J51" s="62">
        <v>51.72</v>
      </c>
      <c r="K51" s="62">
        <v>52.320000000000007</v>
      </c>
      <c r="L51" s="62">
        <v>52.92</v>
      </c>
      <c r="M51" s="62">
        <v>53.519999999999996</v>
      </c>
      <c r="N51" s="62">
        <v>54.12</v>
      </c>
      <c r="O51" s="62">
        <v>54.72</v>
      </c>
      <c r="P51" s="62">
        <v>55.320000000000007</v>
      </c>
      <c r="Q51" s="62">
        <v>56.04</v>
      </c>
      <c r="R51" s="62">
        <v>56.64</v>
      </c>
      <c r="S51" s="62">
        <v>57.36</v>
      </c>
      <c r="T51" s="62">
        <v>58.08</v>
      </c>
      <c r="U51" s="62">
        <v>58.800000000000004</v>
      </c>
      <c r="V51" s="62">
        <v>59.519999999999996</v>
      </c>
      <c r="W51" s="62">
        <v>60.36</v>
      </c>
      <c r="X51" s="62">
        <v>61.199999999999996</v>
      </c>
      <c r="Y51" s="62">
        <v>61.92</v>
      </c>
      <c r="Z51" s="62">
        <v>62.760000000000005</v>
      </c>
      <c r="AA51" s="62">
        <v>63.599999999999994</v>
      </c>
      <c r="AB51" s="62">
        <v>64.56</v>
      </c>
      <c r="AC51" s="62">
        <v>65.400000000000006</v>
      </c>
      <c r="AD51" s="62">
        <v>66.36</v>
      </c>
      <c r="AE51" s="62">
        <v>67.320000000000007</v>
      </c>
      <c r="AF51" s="62">
        <v>68.28</v>
      </c>
      <c r="AG51" s="62">
        <v>69.239999999999995</v>
      </c>
      <c r="AH51" s="62">
        <v>70.199999999999989</v>
      </c>
      <c r="AI51" s="62">
        <v>71.28</v>
      </c>
      <c r="AJ51" s="62">
        <v>72.36</v>
      </c>
      <c r="AK51" s="62">
        <v>73.44</v>
      </c>
      <c r="AL51" s="62">
        <v>74.64</v>
      </c>
      <c r="AM51" s="62">
        <v>75.84</v>
      </c>
      <c r="AN51" s="62">
        <v>77.039999999999992</v>
      </c>
      <c r="AO51" s="62">
        <v>78.48</v>
      </c>
      <c r="AP51" s="62">
        <v>79.800000000000011</v>
      </c>
      <c r="AQ51" s="62">
        <v>81.239999999999995</v>
      </c>
      <c r="AR51" s="62">
        <v>82.800000000000011</v>
      </c>
      <c r="AS51" s="62">
        <v>84.24</v>
      </c>
      <c r="AT51" s="62">
        <v>85.679999999999993</v>
      </c>
      <c r="AU51" s="62">
        <v>87.24</v>
      </c>
      <c r="AV51" s="62">
        <v>88.679999999999993</v>
      </c>
      <c r="AW51" s="62">
        <v>90.24</v>
      </c>
      <c r="AX51" s="62">
        <v>91.800000000000011</v>
      </c>
      <c r="AY51" s="62">
        <v>93.36</v>
      </c>
      <c r="AZ51" s="62">
        <v>94.92</v>
      </c>
      <c r="BA51" s="62">
        <v>96.47999999999999</v>
      </c>
      <c r="BB51" s="62">
        <v>98.039999999999992</v>
      </c>
      <c r="BC51" s="62">
        <v>99.600000000000009</v>
      </c>
      <c r="BD51" s="62">
        <v>101.16</v>
      </c>
      <c r="BE51" s="62">
        <v>102.84</v>
      </c>
      <c r="BF51" s="62">
        <v>104.39999999999999</v>
      </c>
    </row>
    <row r="52" spans="1:58" s="5" customFormat="1" ht="14.25">
      <c r="A52" s="1"/>
      <c r="B52" s="32">
        <v>60</v>
      </c>
      <c r="C52" s="62">
        <v>48.36</v>
      </c>
      <c r="D52" s="62">
        <v>48.72</v>
      </c>
      <c r="E52" s="62">
        <v>49.199999999999996</v>
      </c>
      <c r="F52" s="62">
        <v>49.679999999999993</v>
      </c>
      <c r="G52" s="62">
        <v>50.28</v>
      </c>
      <c r="H52" s="62">
        <v>50.760000000000005</v>
      </c>
      <c r="I52" s="62">
        <v>51.239999999999995</v>
      </c>
      <c r="J52" s="62">
        <v>51.84</v>
      </c>
      <c r="K52" s="62">
        <v>52.320000000000007</v>
      </c>
      <c r="L52" s="62">
        <v>52.92</v>
      </c>
      <c r="M52" s="62">
        <v>53.519999999999996</v>
      </c>
      <c r="N52" s="62">
        <v>54.12</v>
      </c>
      <c r="O52" s="62">
        <v>54.84</v>
      </c>
      <c r="P52" s="62">
        <v>55.44</v>
      </c>
      <c r="Q52" s="62">
        <v>56.04</v>
      </c>
      <c r="R52" s="62">
        <v>56.760000000000005</v>
      </c>
      <c r="S52" s="62">
        <v>57.480000000000004</v>
      </c>
      <c r="T52" s="62">
        <v>58.199999999999996</v>
      </c>
      <c r="U52" s="62">
        <v>58.92</v>
      </c>
      <c r="V52" s="62">
        <v>59.760000000000005</v>
      </c>
      <c r="W52" s="62">
        <v>60.480000000000004</v>
      </c>
      <c r="X52" s="62">
        <v>61.320000000000007</v>
      </c>
      <c r="Y52" s="62">
        <v>62.16</v>
      </c>
      <c r="Z52" s="62">
        <v>63</v>
      </c>
      <c r="AA52" s="62">
        <v>63.84</v>
      </c>
      <c r="AB52" s="62">
        <v>64.800000000000011</v>
      </c>
      <c r="AC52" s="62">
        <v>65.64</v>
      </c>
      <c r="AD52" s="62">
        <v>66.599999999999994</v>
      </c>
      <c r="AE52" s="62">
        <v>67.56</v>
      </c>
      <c r="AF52" s="62">
        <v>68.52</v>
      </c>
      <c r="AG52" s="62">
        <v>69.599999999999994</v>
      </c>
      <c r="AH52" s="62">
        <v>70.56</v>
      </c>
      <c r="AI52" s="62">
        <v>71.64</v>
      </c>
      <c r="AJ52" s="62">
        <v>72.84</v>
      </c>
      <c r="AK52" s="62">
        <v>73.92</v>
      </c>
      <c r="AL52" s="62">
        <v>75.12</v>
      </c>
      <c r="AM52" s="62">
        <v>76.320000000000007</v>
      </c>
      <c r="AN52" s="62">
        <v>77.64</v>
      </c>
      <c r="AO52" s="62">
        <v>79.08</v>
      </c>
      <c r="AP52" s="62">
        <v>80.400000000000006</v>
      </c>
      <c r="AQ52" s="62">
        <v>81.960000000000008</v>
      </c>
      <c r="AR52" s="62">
        <v>83.52</v>
      </c>
      <c r="AS52" s="62">
        <v>84.960000000000008</v>
      </c>
      <c r="AT52" s="62">
        <v>86.52</v>
      </c>
      <c r="AU52" s="62">
        <v>88.08</v>
      </c>
      <c r="AV52" s="62">
        <v>89.64</v>
      </c>
      <c r="AW52" s="62">
        <v>91.199999999999989</v>
      </c>
      <c r="AX52" s="62">
        <v>92.76</v>
      </c>
      <c r="AY52" s="62">
        <v>94.44</v>
      </c>
      <c r="AZ52" s="62">
        <v>96</v>
      </c>
      <c r="BA52" s="62">
        <v>97.56</v>
      </c>
      <c r="BB52" s="62">
        <v>99.24</v>
      </c>
      <c r="BC52" s="62">
        <v>100.80000000000001</v>
      </c>
      <c r="BD52" s="62">
        <v>102.47999999999999</v>
      </c>
      <c r="BE52" s="62">
        <v>104.03999999999999</v>
      </c>
      <c r="BF52" s="62">
        <v>105.72</v>
      </c>
    </row>
    <row r="53" spans="1:58" s="5" customFormat="1" ht="15" thickBot="1">
      <c r="A53" s="1"/>
      <c r="B53" s="32">
        <v>61</v>
      </c>
      <c r="C53" s="62">
        <v>0</v>
      </c>
      <c r="D53" s="62">
        <v>48.84</v>
      </c>
      <c r="E53" s="62">
        <v>49.320000000000007</v>
      </c>
      <c r="F53" s="62">
        <v>49.800000000000004</v>
      </c>
      <c r="G53" s="62">
        <v>50.28</v>
      </c>
      <c r="H53" s="62">
        <v>50.760000000000005</v>
      </c>
      <c r="I53" s="62">
        <v>51.239999999999995</v>
      </c>
      <c r="J53" s="62">
        <v>51.84</v>
      </c>
      <c r="K53" s="62">
        <v>52.44</v>
      </c>
      <c r="L53" s="62">
        <v>53.04</v>
      </c>
      <c r="M53" s="62">
        <v>53.64</v>
      </c>
      <c r="N53" s="62">
        <v>54.239999999999995</v>
      </c>
      <c r="O53" s="62">
        <v>54.84</v>
      </c>
      <c r="P53" s="62">
        <v>55.44</v>
      </c>
      <c r="Q53" s="62">
        <v>56.16</v>
      </c>
      <c r="R53" s="62">
        <v>56.88</v>
      </c>
      <c r="S53" s="62">
        <v>57.599999999999994</v>
      </c>
      <c r="T53" s="62">
        <v>58.320000000000007</v>
      </c>
      <c r="U53" s="62">
        <v>59.04</v>
      </c>
      <c r="V53" s="62">
        <v>59.760000000000005</v>
      </c>
      <c r="W53" s="62">
        <v>60.599999999999994</v>
      </c>
      <c r="X53" s="62">
        <v>61.44</v>
      </c>
      <c r="Y53" s="62">
        <v>62.28</v>
      </c>
      <c r="Z53" s="62">
        <v>63.12</v>
      </c>
      <c r="AA53" s="62">
        <v>64.08</v>
      </c>
      <c r="AB53" s="62">
        <v>64.92</v>
      </c>
      <c r="AC53" s="62">
        <v>65.88</v>
      </c>
      <c r="AD53" s="62">
        <v>66.84</v>
      </c>
      <c r="AE53" s="62">
        <v>67.800000000000011</v>
      </c>
      <c r="AF53" s="62">
        <v>68.88</v>
      </c>
      <c r="AG53" s="62">
        <v>69.84</v>
      </c>
      <c r="AH53" s="62">
        <v>70.92</v>
      </c>
      <c r="AI53" s="62">
        <v>72</v>
      </c>
      <c r="AJ53" s="62">
        <v>73.199999999999989</v>
      </c>
      <c r="AK53" s="62">
        <v>74.400000000000006</v>
      </c>
      <c r="AL53" s="62">
        <v>75.599999999999994</v>
      </c>
      <c r="AM53" s="62">
        <v>76.92</v>
      </c>
      <c r="AN53" s="62">
        <v>78.239999999999995</v>
      </c>
      <c r="AO53" s="62">
        <v>79.679999999999993</v>
      </c>
      <c r="AP53" s="62">
        <v>81.12</v>
      </c>
      <c r="AQ53" s="62">
        <v>82.679999999999993</v>
      </c>
      <c r="AR53" s="62">
        <v>84.24</v>
      </c>
      <c r="AS53" s="62">
        <v>85.800000000000011</v>
      </c>
      <c r="AT53" s="62">
        <v>87.36</v>
      </c>
      <c r="AU53" s="62">
        <v>88.92</v>
      </c>
      <c r="AV53" s="62">
        <v>90.6</v>
      </c>
      <c r="AW53" s="62">
        <v>92.16</v>
      </c>
      <c r="AX53" s="62">
        <v>93.84</v>
      </c>
      <c r="AY53" s="62">
        <v>95.52</v>
      </c>
      <c r="AZ53" s="62">
        <v>97.199999999999989</v>
      </c>
      <c r="BA53" s="62">
        <v>98.76</v>
      </c>
      <c r="BB53" s="62">
        <v>100.44</v>
      </c>
      <c r="BC53" s="62">
        <v>102.12</v>
      </c>
      <c r="BD53" s="62">
        <v>103.80000000000001</v>
      </c>
      <c r="BE53" s="62">
        <v>105.47999999999999</v>
      </c>
      <c r="BF53" s="62">
        <v>107.03999999999999</v>
      </c>
    </row>
    <row r="54" spans="1:58" s="5" customFormat="1" ht="14.25">
      <c r="A54" s="1"/>
      <c r="B54" s="25">
        <v>62</v>
      </c>
      <c r="C54" s="62">
        <v>0</v>
      </c>
      <c r="D54" s="62">
        <v>0</v>
      </c>
      <c r="E54" s="62">
        <v>49.320000000000007</v>
      </c>
      <c r="F54" s="62">
        <v>49.800000000000004</v>
      </c>
      <c r="G54" s="62">
        <v>50.28</v>
      </c>
      <c r="H54" s="62">
        <v>50.760000000000005</v>
      </c>
      <c r="I54" s="62">
        <v>51.36</v>
      </c>
      <c r="J54" s="62">
        <v>51.84</v>
      </c>
      <c r="K54" s="62">
        <v>52.44</v>
      </c>
      <c r="L54" s="62">
        <v>53.04</v>
      </c>
      <c r="M54" s="62">
        <v>53.64</v>
      </c>
      <c r="N54" s="62">
        <v>54.239999999999995</v>
      </c>
      <c r="O54" s="62">
        <v>54.84</v>
      </c>
      <c r="P54" s="62">
        <v>55.56</v>
      </c>
      <c r="Q54" s="62">
        <v>56.28</v>
      </c>
      <c r="R54" s="62">
        <v>56.88</v>
      </c>
      <c r="S54" s="62">
        <v>57.599999999999994</v>
      </c>
      <c r="T54" s="62">
        <v>58.44</v>
      </c>
      <c r="U54" s="62">
        <v>59.16</v>
      </c>
      <c r="V54" s="62">
        <v>59.88</v>
      </c>
      <c r="W54" s="62">
        <v>60.72</v>
      </c>
      <c r="X54" s="62">
        <v>61.56</v>
      </c>
      <c r="Y54" s="62">
        <v>62.400000000000006</v>
      </c>
      <c r="Z54" s="62">
        <v>63.36</v>
      </c>
      <c r="AA54" s="62">
        <v>64.199999999999989</v>
      </c>
      <c r="AB54" s="62">
        <v>65.16</v>
      </c>
      <c r="AC54" s="62">
        <v>66.12</v>
      </c>
      <c r="AD54" s="62">
        <v>67.08</v>
      </c>
      <c r="AE54" s="62">
        <v>68.16</v>
      </c>
      <c r="AF54" s="62">
        <v>69.12</v>
      </c>
      <c r="AG54" s="62">
        <v>70.199999999999989</v>
      </c>
      <c r="AH54" s="62">
        <v>71.28</v>
      </c>
      <c r="AI54" s="62">
        <v>72.48</v>
      </c>
      <c r="AJ54" s="62">
        <v>73.56</v>
      </c>
      <c r="AK54" s="62">
        <v>74.760000000000005</v>
      </c>
      <c r="AL54" s="62">
        <v>76.08</v>
      </c>
      <c r="AM54" s="62">
        <v>77.400000000000006</v>
      </c>
      <c r="AN54" s="62">
        <v>78.72</v>
      </c>
      <c r="AO54" s="62">
        <v>80.28</v>
      </c>
      <c r="AP54" s="62">
        <v>81.72</v>
      </c>
      <c r="AQ54" s="62">
        <v>83.4</v>
      </c>
      <c r="AR54" s="62">
        <v>84.960000000000008</v>
      </c>
      <c r="AS54" s="62">
        <v>86.64</v>
      </c>
      <c r="AT54" s="62">
        <v>88.199999999999989</v>
      </c>
      <c r="AU54" s="62">
        <v>89.88</v>
      </c>
      <c r="AV54" s="62">
        <v>91.56</v>
      </c>
      <c r="AW54" s="62">
        <v>93.24</v>
      </c>
      <c r="AX54" s="62">
        <v>94.92</v>
      </c>
      <c r="AY54" s="62">
        <v>96.600000000000009</v>
      </c>
      <c r="AZ54" s="62">
        <v>98.399999999999991</v>
      </c>
      <c r="BA54" s="62">
        <v>100.08</v>
      </c>
      <c r="BB54" s="62">
        <v>101.76</v>
      </c>
      <c r="BC54" s="62">
        <v>103.44</v>
      </c>
      <c r="BD54" s="62">
        <v>105.12</v>
      </c>
      <c r="BE54" s="62">
        <v>106.80000000000001</v>
      </c>
      <c r="BF54" s="62">
        <v>108.60000000000001</v>
      </c>
    </row>
    <row r="55" spans="1:58" s="5" customFormat="1" ht="14.25">
      <c r="A55" s="1"/>
      <c r="B55" s="32">
        <v>63</v>
      </c>
      <c r="C55" s="62">
        <v>0</v>
      </c>
      <c r="D55" s="62">
        <v>0</v>
      </c>
      <c r="E55" s="62">
        <v>0</v>
      </c>
      <c r="F55" s="62">
        <v>49.800000000000004</v>
      </c>
      <c r="G55" s="62">
        <v>50.28</v>
      </c>
      <c r="H55" s="62">
        <v>50.760000000000005</v>
      </c>
      <c r="I55" s="62">
        <v>51.36</v>
      </c>
      <c r="J55" s="62">
        <v>51.96</v>
      </c>
      <c r="K55" s="62">
        <v>52.44</v>
      </c>
      <c r="L55" s="62">
        <v>53.04</v>
      </c>
      <c r="M55" s="62">
        <v>53.64</v>
      </c>
      <c r="N55" s="62">
        <v>54.239999999999995</v>
      </c>
      <c r="O55" s="62">
        <v>54.96</v>
      </c>
      <c r="P55" s="62">
        <v>55.56</v>
      </c>
      <c r="Q55" s="62">
        <v>56.28</v>
      </c>
      <c r="R55" s="62">
        <v>57</v>
      </c>
      <c r="S55" s="62">
        <v>57.72</v>
      </c>
      <c r="T55" s="62">
        <v>58.44</v>
      </c>
      <c r="U55" s="62">
        <v>59.28</v>
      </c>
      <c r="V55" s="62">
        <v>60</v>
      </c>
      <c r="W55" s="62">
        <v>60.84</v>
      </c>
      <c r="X55" s="62">
        <v>61.679999999999993</v>
      </c>
      <c r="Y55" s="62">
        <v>62.519999999999996</v>
      </c>
      <c r="Z55" s="62">
        <v>63.480000000000004</v>
      </c>
      <c r="AA55" s="62">
        <v>64.44</v>
      </c>
      <c r="AB55" s="62">
        <v>65.400000000000006</v>
      </c>
      <c r="AC55" s="62">
        <v>66.36</v>
      </c>
      <c r="AD55" s="62">
        <v>67.320000000000007</v>
      </c>
      <c r="AE55" s="62">
        <v>68.400000000000006</v>
      </c>
      <c r="AF55" s="62">
        <v>69.36</v>
      </c>
      <c r="AG55" s="62">
        <v>70.56</v>
      </c>
      <c r="AH55" s="62">
        <v>71.64</v>
      </c>
      <c r="AI55" s="62">
        <v>72.84</v>
      </c>
      <c r="AJ55" s="62">
        <v>74.039999999999992</v>
      </c>
      <c r="AK55" s="62">
        <v>75.239999999999995</v>
      </c>
      <c r="AL55" s="62">
        <v>76.56</v>
      </c>
      <c r="AM55" s="62">
        <v>77.88</v>
      </c>
      <c r="AN55" s="62">
        <v>79.320000000000007</v>
      </c>
      <c r="AO55" s="62">
        <v>80.88</v>
      </c>
      <c r="AP55" s="62">
        <v>82.44</v>
      </c>
      <c r="AQ55" s="62">
        <v>84</v>
      </c>
      <c r="AR55" s="62">
        <v>85.800000000000011</v>
      </c>
      <c r="AS55" s="62">
        <v>87.36</v>
      </c>
      <c r="AT55" s="62">
        <v>89.039999999999992</v>
      </c>
      <c r="AU55" s="62">
        <v>90.84</v>
      </c>
      <c r="AV55" s="62">
        <v>92.52</v>
      </c>
      <c r="AW55" s="62">
        <v>94.320000000000007</v>
      </c>
      <c r="AX55" s="62">
        <v>96</v>
      </c>
      <c r="AY55" s="62">
        <v>97.800000000000011</v>
      </c>
      <c r="AZ55" s="62">
        <v>99.600000000000009</v>
      </c>
      <c r="BA55" s="62">
        <v>101.28</v>
      </c>
      <c r="BB55" s="62">
        <v>103.08</v>
      </c>
      <c r="BC55" s="62">
        <v>104.88</v>
      </c>
      <c r="BD55" s="62">
        <v>106.56</v>
      </c>
      <c r="BE55" s="62">
        <v>108.35999999999999</v>
      </c>
      <c r="BF55" s="62">
        <v>110.16</v>
      </c>
    </row>
    <row r="56" spans="1:58" s="5" customFormat="1" ht="15" thickBot="1">
      <c r="A56" s="1"/>
      <c r="B56" s="32">
        <v>64</v>
      </c>
      <c r="C56" s="62">
        <v>0</v>
      </c>
      <c r="D56" s="62">
        <v>0</v>
      </c>
      <c r="E56" s="62">
        <v>0</v>
      </c>
      <c r="F56" s="62">
        <v>0</v>
      </c>
      <c r="G56" s="62">
        <v>50.28</v>
      </c>
      <c r="H56" s="62">
        <v>50.88</v>
      </c>
      <c r="I56" s="62">
        <v>51.36</v>
      </c>
      <c r="J56" s="62">
        <v>51.96</v>
      </c>
      <c r="K56" s="62">
        <v>52.56</v>
      </c>
      <c r="L56" s="62">
        <v>53.04</v>
      </c>
      <c r="M56" s="62">
        <v>53.760000000000005</v>
      </c>
      <c r="N56" s="62">
        <v>54.36</v>
      </c>
      <c r="O56" s="62">
        <v>54.96</v>
      </c>
      <c r="P56" s="62">
        <v>55.679999999999993</v>
      </c>
      <c r="Q56" s="62">
        <v>56.400000000000006</v>
      </c>
      <c r="R56" s="62">
        <v>57</v>
      </c>
      <c r="S56" s="62">
        <v>57.84</v>
      </c>
      <c r="T56" s="62">
        <v>58.56</v>
      </c>
      <c r="U56" s="62">
        <v>59.28</v>
      </c>
      <c r="V56" s="62">
        <v>60.12</v>
      </c>
      <c r="W56" s="62">
        <v>60.96</v>
      </c>
      <c r="X56" s="62">
        <v>61.800000000000004</v>
      </c>
      <c r="Y56" s="62">
        <v>62.64</v>
      </c>
      <c r="Z56" s="62">
        <v>63.599999999999994</v>
      </c>
      <c r="AA56" s="62">
        <v>64.56</v>
      </c>
      <c r="AB56" s="62">
        <v>65.52</v>
      </c>
      <c r="AC56" s="62">
        <v>66.48</v>
      </c>
      <c r="AD56" s="62">
        <v>67.56</v>
      </c>
      <c r="AE56" s="62">
        <v>68.64</v>
      </c>
      <c r="AF56" s="62">
        <v>69.72</v>
      </c>
      <c r="AG56" s="62">
        <v>70.800000000000011</v>
      </c>
      <c r="AH56" s="62">
        <v>72</v>
      </c>
      <c r="AI56" s="62">
        <v>73.199999999999989</v>
      </c>
      <c r="AJ56" s="62">
        <v>74.400000000000006</v>
      </c>
      <c r="AK56" s="62">
        <v>75.72</v>
      </c>
      <c r="AL56" s="62">
        <v>77.039999999999992</v>
      </c>
      <c r="AM56" s="62">
        <v>78.36</v>
      </c>
      <c r="AN56" s="62">
        <v>79.92</v>
      </c>
      <c r="AO56" s="62">
        <v>81.48</v>
      </c>
      <c r="AP56" s="62">
        <v>83.039999999999992</v>
      </c>
      <c r="AQ56" s="62">
        <v>84.72</v>
      </c>
      <c r="AR56" s="62">
        <v>86.52</v>
      </c>
      <c r="AS56" s="62">
        <v>88.199999999999989</v>
      </c>
      <c r="AT56" s="62">
        <v>90</v>
      </c>
      <c r="AU56" s="62">
        <v>91.800000000000011</v>
      </c>
      <c r="AV56" s="62">
        <v>93.6</v>
      </c>
      <c r="AW56" s="62">
        <v>95.4</v>
      </c>
      <c r="AX56" s="62">
        <v>97.199999999999989</v>
      </c>
      <c r="AY56" s="62">
        <v>99</v>
      </c>
      <c r="AZ56" s="62">
        <v>100.80000000000001</v>
      </c>
      <c r="BA56" s="62">
        <v>102.72</v>
      </c>
      <c r="BB56" s="62">
        <v>104.52000000000001</v>
      </c>
      <c r="BC56" s="62">
        <v>106.32</v>
      </c>
      <c r="BD56" s="62">
        <v>108.12</v>
      </c>
      <c r="BE56" s="62">
        <v>109.92</v>
      </c>
      <c r="BF56" s="62">
        <v>111.72</v>
      </c>
    </row>
    <row r="57" spans="1:58" s="5" customFormat="1" ht="14.25">
      <c r="A57" s="1"/>
      <c r="B57" s="25">
        <v>65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50.88</v>
      </c>
      <c r="I57" s="62">
        <v>51.36</v>
      </c>
      <c r="J57" s="62">
        <v>51.96</v>
      </c>
      <c r="K57" s="62">
        <v>52.56</v>
      </c>
      <c r="L57" s="62">
        <v>53.16</v>
      </c>
      <c r="M57" s="62">
        <v>53.760000000000005</v>
      </c>
      <c r="N57" s="62">
        <v>54.36</v>
      </c>
      <c r="O57" s="62">
        <v>55.08</v>
      </c>
      <c r="P57" s="62">
        <v>55.679999999999993</v>
      </c>
      <c r="Q57" s="62">
        <v>56.400000000000006</v>
      </c>
      <c r="R57" s="62">
        <v>57.12</v>
      </c>
      <c r="S57" s="62">
        <v>57.84</v>
      </c>
      <c r="T57" s="62">
        <v>58.56</v>
      </c>
      <c r="U57" s="62">
        <v>59.400000000000006</v>
      </c>
      <c r="V57" s="62">
        <v>60.239999999999995</v>
      </c>
      <c r="W57" s="62">
        <v>61.08</v>
      </c>
      <c r="X57" s="62">
        <v>61.92</v>
      </c>
      <c r="Y57" s="62">
        <v>62.88</v>
      </c>
      <c r="Z57" s="62">
        <v>63.72</v>
      </c>
      <c r="AA57" s="62">
        <v>64.679999999999993</v>
      </c>
      <c r="AB57" s="62">
        <v>65.760000000000005</v>
      </c>
      <c r="AC57" s="62">
        <v>66.72</v>
      </c>
      <c r="AD57" s="62">
        <v>67.800000000000011</v>
      </c>
      <c r="AE57" s="62">
        <v>68.88</v>
      </c>
      <c r="AF57" s="62">
        <v>69.960000000000008</v>
      </c>
      <c r="AG57" s="62">
        <v>71.039999999999992</v>
      </c>
      <c r="AH57" s="62">
        <v>72.239999999999995</v>
      </c>
      <c r="AI57" s="62">
        <v>73.44</v>
      </c>
      <c r="AJ57" s="62">
        <v>74.760000000000005</v>
      </c>
      <c r="AK57" s="62">
        <v>76.08</v>
      </c>
      <c r="AL57" s="62">
        <v>77.52</v>
      </c>
      <c r="AM57" s="62">
        <v>78.84</v>
      </c>
      <c r="AN57" s="62">
        <v>80.400000000000006</v>
      </c>
      <c r="AO57" s="62">
        <v>82.08</v>
      </c>
      <c r="AP57" s="62">
        <v>83.76</v>
      </c>
      <c r="AQ57" s="62">
        <v>85.44</v>
      </c>
      <c r="AR57" s="62">
        <v>87.24</v>
      </c>
      <c r="AS57" s="62">
        <v>89.039999999999992</v>
      </c>
      <c r="AT57" s="62">
        <v>90.84</v>
      </c>
      <c r="AU57" s="62">
        <v>92.76</v>
      </c>
      <c r="AV57" s="62">
        <v>94.56</v>
      </c>
      <c r="AW57" s="62">
        <v>96.47999999999999</v>
      </c>
      <c r="AX57" s="62">
        <v>98.28</v>
      </c>
      <c r="AY57" s="62">
        <v>100.19999999999999</v>
      </c>
      <c r="AZ57" s="62">
        <v>102.12</v>
      </c>
      <c r="BA57" s="62">
        <v>104.03999999999999</v>
      </c>
      <c r="BB57" s="62">
        <v>105.96000000000001</v>
      </c>
      <c r="BC57" s="62">
        <v>107.88</v>
      </c>
      <c r="BD57" s="62">
        <v>109.68</v>
      </c>
      <c r="BE57" s="62">
        <v>111.60000000000001</v>
      </c>
      <c r="BF57" s="62">
        <v>113.39999999999999</v>
      </c>
    </row>
    <row r="58" spans="1:58" s="5" customFormat="1" ht="14.25">
      <c r="A58" s="1"/>
      <c r="B58" s="32">
        <v>66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51.480000000000004</v>
      </c>
      <c r="J58" s="62">
        <v>51.96</v>
      </c>
      <c r="K58" s="62">
        <v>52.56</v>
      </c>
      <c r="L58" s="62">
        <v>53.16</v>
      </c>
      <c r="M58" s="62">
        <v>53.760000000000005</v>
      </c>
      <c r="N58" s="62">
        <v>54.36</v>
      </c>
      <c r="O58" s="62">
        <v>55.08</v>
      </c>
      <c r="P58" s="62">
        <v>55.800000000000004</v>
      </c>
      <c r="Q58" s="62">
        <v>56.400000000000006</v>
      </c>
      <c r="R58" s="62">
        <v>57.12</v>
      </c>
      <c r="S58" s="62">
        <v>57.96</v>
      </c>
      <c r="T58" s="62">
        <v>58.679999999999993</v>
      </c>
      <c r="U58" s="62">
        <v>59.519999999999996</v>
      </c>
      <c r="V58" s="62">
        <v>60.36</v>
      </c>
      <c r="W58" s="62">
        <v>61.199999999999996</v>
      </c>
      <c r="X58" s="62">
        <v>62.04</v>
      </c>
      <c r="Y58" s="62">
        <v>63</v>
      </c>
      <c r="Z58" s="62">
        <v>63.84</v>
      </c>
      <c r="AA58" s="62">
        <v>64.92</v>
      </c>
      <c r="AB58" s="62">
        <v>65.88</v>
      </c>
      <c r="AC58" s="62">
        <v>66.960000000000008</v>
      </c>
      <c r="AD58" s="62">
        <v>67.92</v>
      </c>
      <c r="AE58" s="62">
        <v>69.12</v>
      </c>
      <c r="AF58" s="62">
        <v>70.199999999999989</v>
      </c>
      <c r="AG58" s="62">
        <v>71.400000000000006</v>
      </c>
      <c r="AH58" s="62">
        <v>72.599999999999994</v>
      </c>
      <c r="AI58" s="62">
        <v>73.800000000000011</v>
      </c>
      <c r="AJ58" s="62">
        <v>75.12</v>
      </c>
      <c r="AK58" s="62">
        <v>76.44</v>
      </c>
      <c r="AL58" s="62">
        <v>77.88</v>
      </c>
      <c r="AM58" s="62">
        <v>79.44</v>
      </c>
      <c r="AN58" s="62">
        <v>81</v>
      </c>
      <c r="AO58" s="62">
        <v>82.56</v>
      </c>
      <c r="AP58" s="62">
        <v>84.36</v>
      </c>
      <c r="AQ58" s="62">
        <v>86.16</v>
      </c>
      <c r="AR58" s="62">
        <v>88.08</v>
      </c>
      <c r="AS58" s="62">
        <v>89.88</v>
      </c>
      <c r="AT58" s="62">
        <v>91.800000000000011</v>
      </c>
      <c r="AU58" s="62">
        <v>93.72</v>
      </c>
      <c r="AV58" s="62">
        <v>95.64</v>
      </c>
      <c r="AW58" s="62">
        <v>97.56</v>
      </c>
      <c r="AX58" s="62">
        <v>99.47999999999999</v>
      </c>
      <c r="AY58" s="62">
        <v>101.52000000000001</v>
      </c>
      <c r="AZ58" s="62">
        <v>103.44</v>
      </c>
      <c r="BA58" s="62">
        <v>105.47999999999999</v>
      </c>
      <c r="BB58" s="62">
        <v>107.39999999999999</v>
      </c>
      <c r="BC58" s="62">
        <v>109.44</v>
      </c>
      <c r="BD58" s="62">
        <v>111.35999999999999</v>
      </c>
      <c r="BE58" s="62">
        <v>113.28</v>
      </c>
      <c r="BF58" s="62">
        <v>115.19999999999999</v>
      </c>
    </row>
    <row r="59" spans="1:58" s="5" customFormat="1" ht="15" thickBot="1">
      <c r="A59" s="1"/>
      <c r="B59" s="32">
        <v>67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51.96</v>
      </c>
      <c r="K59" s="62">
        <v>52.56</v>
      </c>
      <c r="L59" s="62">
        <v>53.16</v>
      </c>
      <c r="M59" s="62">
        <v>53.760000000000005</v>
      </c>
      <c r="N59" s="62">
        <v>54.480000000000004</v>
      </c>
      <c r="O59" s="62">
        <v>55.08</v>
      </c>
      <c r="P59" s="62">
        <v>55.800000000000004</v>
      </c>
      <c r="Q59" s="62">
        <v>56.519999999999996</v>
      </c>
      <c r="R59" s="62">
        <v>57.239999999999995</v>
      </c>
      <c r="S59" s="62">
        <v>57.96</v>
      </c>
      <c r="T59" s="62">
        <v>58.800000000000004</v>
      </c>
      <c r="U59" s="62">
        <v>59.519999999999996</v>
      </c>
      <c r="V59" s="62">
        <v>60.36</v>
      </c>
      <c r="W59" s="62">
        <v>61.199999999999996</v>
      </c>
      <c r="X59" s="62">
        <v>62.16</v>
      </c>
      <c r="Y59" s="62">
        <v>63.12</v>
      </c>
      <c r="Z59" s="62">
        <v>63.96</v>
      </c>
      <c r="AA59" s="62">
        <v>65.039999999999992</v>
      </c>
      <c r="AB59" s="62">
        <v>66</v>
      </c>
      <c r="AC59" s="62">
        <v>67.08</v>
      </c>
      <c r="AD59" s="62">
        <v>68.16</v>
      </c>
      <c r="AE59" s="62">
        <v>69.239999999999995</v>
      </c>
      <c r="AF59" s="62">
        <v>70.44</v>
      </c>
      <c r="AG59" s="62">
        <v>71.64</v>
      </c>
      <c r="AH59" s="62">
        <v>72.84</v>
      </c>
      <c r="AI59" s="62">
        <v>74.16</v>
      </c>
      <c r="AJ59" s="62">
        <v>75.48</v>
      </c>
      <c r="AK59" s="62">
        <v>76.92</v>
      </c>
      <c r="AL59" s="62">
        <v>78.36</v>
      </c>
      <c r="AM59" s="62">
        <v>79.92</v>
      </c>
      <c r="AN59" s="62">
        <v>81.48</v>
      </c>
      <c r="AO59" s="62">
        <v>83.16</v>
      </c>
      <c r="AP59" s="62">
        <v>84.960000000000008</v>
      </c>
      <c r="AQ59" s="62">
        <v>86.88</v>
      </c>
      <c r="AR59" s="62">
        <v>88.800000000000011</v>
      </c>
      <c r="AS59" s="62">
        <v>90.72</v>
      </c>
      <c r="AT59" s="62">
        <v>92.64</v>
      </c>
      <c r="AU59" s="62">
        <v>94.679999999999993</v>
      </c>
      <c r="AV59" s="62">
        <v>96.72</v>
      </c>
      <c r="AW59" s="62">
        <v>98.76</v>
      </c>
      <c r="AX59" s="62">
        <v>100.80000000000001</v>
      </c>
      <c r="AY59" s="62">
        <v>102.84</v>
      </c>
      <c r="AZ59" s="62">
        <v>104.88</v>
      </c>
      <c r="BA59" s="62">
        <v>106.92</v>
      </c>
      <c r="BB59" s="62">
        <v>108.96000000000001</v>
      </c>
      <c r="BC59" s="62">
        <v>111.12</v>
      </c>
      <c r="BD59" s="62">
        <v>113.16</v>
      </c>
      <c r="BE59" s="62">
        <v>115.19999999999999</v>
      </c>
      <c r="BF59" s="62">
        <v>117.12</v>
      </c>
    </row>
    <row r="60" spans="1:58" s="5" customFormat="1" ht="14.25">
      <c r="A60" s="1"/>
      <c r="B60" s="25">
        <v>68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52.56</v>
      </c>
      <c r="L60" s="62">
        <v>53.16</v>
      </c>
      <c r="M60" s="62">
        <v>53.88</v>
      </c>
      <c r="N60" s="62">
        <v>54.480000000000004</v>
      </c>
      <c r="O60" s="62">
        <v>55.199999999999996</v>
      </c>
      <c r="P60" s="62">
        <v>55.800000000000004</v>
      </c>
      <c r="Q60" s="62">
        <v>56.519999999999996</v>
      </c>
      <c r="R60" s="62">
        <v>57.239999999999995</v>
      </c>
      <c r="S60" s="62">
        <v>58.08</v>
      </c>
      <c r="T60" s="62">
        <v>58.800000000000004</v>
      </c>
      <c r="U60" s="62">
        <v>59.64</v>
      </c>
      <c r="V60" s="62">
        <v>60.480000000000004</v>
      </c>
      <c r="W60" s="62">
        <v>61.320000000000007</v>
      </c>
      <c r="X60" s="62">
        <v>62.28</v>
      </c>
      <c r="Y60" s="62">
        <v>63.12</v>
      </c>
      <c r="Z60" s="62">
        <v>64.199999999999989</v>
      </c>
      <c r="AA60" s="62">
        <v>65.16</v>
      </c>
      <c r="AB60" s="62">
        <v>66.239999999999995</v>
      </c>
      <c r="AC60" s="62">
        <v>67.199999999999989</v>
      </c>
      <c r="AD60" s="62">
        <v>68.400000000000006</v>
      </c>
      <c r="AE60" s="62">
        <v>69.48</v>
      </c>
      <c r="AF60" s="62">
        <v>70.679999999999993</v>
      </c>
      <c r="AG60" s="62">
        <v>71.88</v>
      </c>
      <c r="AH60" s="62">
        <v>73.199999999999989</v>
      </c>
      <c r="AI60" s="62">
        <v>74.52</v>
      </c>
      <c r="AJ60" s="62">
        <v>75.84</v>
      </c>
      <c r="AK60" s="62">
        <v>77.28</v>
      </c>
      <c r="AL60" s="62">
        <v>78.84</v>
      </c>
      <c r="AM60" s="62">
        <v>80.400000000000006</v>
      </c>
      <c r="AN60" s="62">
        <v>82.08</v>
      </c>
      <c r="AO60" s="62">
        <v>83.76</v>
      </c>
      <c r="AP60" s="62">
        <v>85.679999999999993</v>
      </c>
      <c r="AQ60" s="62">
        <v>87.6</v>
      </c>
      <c r="AR60" s="62">
        <v>89.64</v>
      </c>
      <c r="AS60" s="62">
        <v>91.56</v>
      </c>
      <c r="AT60" s="62">
        <v>93.6</v>
      </c>
      <c r="AU60" s="62">
        <v>95.64</v>
      </c>
      <c r="AV60" s="62">
        <v>97.800000000000011</v>
      </c>
      <c r="AW60" s="62">
        <v>99.84</v>
      </c>
      <c r="AX60" s="62">
        <v>102</v>
      </c>
      <c r="AY60" s="62">
        <v>104.16</v>
      </c>
      <c r="AZ60" s="62">
        <v>106.32</v>
      </c>
      <c r="BA60" s="62">
        <v>108.47999999999999</v>
      </c>
      <c r="BB60" s="62">
        <v>110.64000000000001</v>
      </c>
      <c r="BC60" s="62">
        <v>112.80000000000001</v>
      </c>
      <c r="BD60" s="62">
        <v>114.96000000000001</v>
      </c>
      <c r="BE60" s="62">
        <v>117</v>
      </c>
      <c r="BF60" s="62">
        <v>119.16</v>
      </c>
    </row>
    <row r="61" spans="1:58" s="5" customFormat="1" ht="14.25">
      <c r="A61" s="1"/>
      <c r="B61" s="32">
        <v>69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53.28</v>
      </c>
      <c r="M61" s="62">
        <v>53.88</v>
      </c>
      <c r="N61" s="62">
        <v>54.480000000000004</v>
      </c>
      <c r="O61" s="62">
        <v>55.199999999999996</v>
      </c>
      <c r="P61" s="62">
        <v>55.92</v>
      </c>
      <c r="Q61" s="62">
        <v>56.64</v>
      </c>
      <c r="R61" s="62">
        <v>57.36</v>
      </c>
      <c r="S61" s="62">
        <v>58.08</v>
      </c>
      <c r="T61" s="62">
        <v>58.92</v>
      </c>
      <c r="U61" s="62">
        <v>59.64</v>
      </c>
      <c r="V61" s="62">
        <v>60.480000000000004</v>
      </c>
      <c r="W61" s="62">
        <v>61.44</v>
      </c>
      <c r="X61" s="62">
        <v>62.28</v>
      </c>
      <c r="Y61" s="62">
        <v>63.239999999999995</v>
      </c>
      <c r="Z61" s="62">
        <v>64.199999999999989</v>
      </c>
      <c r="AA61" s="62">
        <v>65.28</v>
      </c>
      <c r="AB61" s="62">
        <v>66.36</v>
      </c>
      <c r="AC61" s="62">
        <v>67.44</v>
      </c>
      <c r="AD61" s="62">
        <v>68.52</v>
      </c>
      <c r="AE61" s="62">
        <v>69.72</v>
      </c>
      <c r="AF61" s="62">
        <v>70.92</v>
      </c>
      <c r="AG61" s="62">
        <v>72.12</v>
      </c>
      <c r="AH61" s="62">
        <v>73.44</v>
      </c>
      <c r="AI61" s="62">
        <v>74.760000000000005</v>
      </c>
      <c r="AJ61" s="62">
        <v>76.199999999999989</v>
      </c>
      <c r="AK61" s="62">
        <v>77.64</v>
      </c>
      <c r="AL61" s="62">
        <v>79.199999999999989</v>
      </c>
      <c r="AM61" s="62">
        <v>80.88</v>
      </c>
      <c r="AN61" s="62">
        <v>82.56</v>
      </c>
      <c r="AO61" s="62">
        <v>84.36</v>
      </c>
      <c r="AP61" s="62">
        <v>86.28</v>
      </c>
      <c r="AQ61" s="62">
        <v>88.320000000000007</v>
      </c>
      <c r="AR61" s="62">
        <v>90.36</v>
      </c>
      <c r="AS61" s="62">
        <v>92.4</v>
      </c>
      <c r="AT61" s="62">
        <v>94.56</v>
      </c>
      <c r="AU61" s="62">
        <v>96.72</v>
      </c>
      <c r="AV61" s="62">
        <v>98.88</v>
      </c>
      <c r="AW61" s="62">
        <v>101.03999999999999</v>
      </c>
      <c r="AX61" s="62">
        <v>103.32</v>
      </c>
      <c r="AY61" s="62">
        <v>105.47999999999999</v>
      </c>
      <c r="AZ61" s="62">
        <v>107.76</v>
      </c>
      <c r="BA61" s="62">
        <v>110.03999999999999</v>
      </c>
      <c r="BB61" s="62">
        <v>112.32</v>
      </c>
      <c r="BC61" s="62">
        <v>114.60000000000001</v>
      </c>
      <c r="BD61" s="62">
        <v>116.76</v>
      </c>
      <c r="BE61" s="62">
        <v>119.03999999999999</v>
      </c>
      <c r="BF61" s="62">
        <v>121.32</v>
      </c>
    </row>
    <row r="62" spans="1:58" s="5" customFormat="1" ht="15" thickBot="1">
      <c r="A62" s="1"/>
      <c r="B62" s="32">
        <v>70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53.88</v>
      </c>
      <c r="N62" s="62">
        <v>54.480000000000004</v>
      </c>
      <c r="O62" s="62">
        <v>55.199999999999996</v>
      </c>
      <c r="P62" s="62">
        <v>55.92</v>
      </c>
      <c r="Q62" s="62">
        <v>56.64</v>
      </c>
      <c r="R62" s="62">
        <v>57.36</v>
      </c>
      <c r="S62" s="62">
        <v>58.08</v>
      </c>
      <c r="T62" s="62">
        <v>58.92</v>
      </c>
      <c r="U62" s="62">
        <v>59.760000000000005</v>
      </c>
      <c r="V62" s="62">
        <v>60.599999999999994</v>
      </c>
      <c r="W62" s="62">
        <v>61.44</v>
      </c>
      <c r="X62" s="62">
        <v>62.400000000000006</v>
      </c>
      <c r="Y62" s="62">
        <v>63.36</v>
      </c>
      <c r="Z62" s="62">
        <v>64.320000000000007</v>
      </c>
      <c r="AA62" s="62">
        <v>65.400000000000006</v>
      </c>
      <c r="AB62" s="62">
        <v>66.48</v>
      </c>
      <c r="AC62" s="62">
        <v>67.56</v>
      </c>
      <c r="AD62" s="62">
        <v>68.760000000000005</v>
      </c>
      <c r="AE62" s="62">
        <v>69.84</v>
      </c>
      <c r="AF62" s="62">
        <v>71.16</v>
      </c>
      <c r="AG62" s="62">
        <v>72.36</v>
      </c>
      <c r="AH62" s="62">
        <v>73.679999999999993</v>
      </c>
      <c r="AI62" s="62">
        <v>75.12</v>
      </c>
      <c r="AJ62" s="62">
        <v>76.56</v>
      </c>
      <c r="AK62" s="62">
        <v>78</v>
      </c>
      <c r="AL62" s="62">
        <v>79.56</v>
      </c>
      <c r="AM62" s="62">
        <v>81.239999999999995</v>
      </c>
      <c r="AN62" s="62">
        <v>83.039999999999992</v>
      </c>
      <c r="AO62" s="62">
        <v>84.960000000000008</v>
      </c>
      <c r="AP62" s="62">
        <v>86.88</v>
      </c>
      <c r="AQ62" s="62">
        <v>88.92</v>
      </c>
      <c r="AR62" s="62">
        <v>91.08</v>
      </c>
      <c r="AS62" s="62">
        <v>93.24</v>
      </c>
      <c r="AT62" s="62">
        <v>95.4</v>
      </c>
      <c r="AU62" s="62">
        <v>97.68</v>
      </c>
      <c r="AV62" s="62">
        <v>99.960000000000008</v>
      </c>
      <c r="AW62" s="62">
        <v>102.24</v>
      </c>
      <c r="AX62" s="62">
        <v>104.52000000000001</v>
      </c>
      <c r="AY62" s="62">
        <v>106.92</v>
      </c>
      <c r="AZ62" s="62">
        <v>109.32</v>
      </c>
      <c r="BA62" s="62">
        <v>111.60000000000001</v>
      </c>
      <c r="BB62" s="62">
        <v>114</v>
      </c>
      <c r="BC62" s="62">
        <v>116.39999999999999</v>
      </c>
      <c r="BD62" s="62">
        <v>118.80000000000001</v>
      </c>
      <c r="BE62" s="62">
        <v>121.08</v>
      </c>
      <c r="BF62" s="62">
        <v>123.47999999999999</v>
      </c>
    </row>
    <row r="63" spans="1:58" s="5" customFormat="1" ht="14.25">
      <c r="A63" s="1"/>
      <c r="B63" s="25">
        <v>71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54.599999999999994</v>
      </c>
      <c r="O63" s="62">
        <v>55.199999999999996</v>
      </c>
      <c r="P63" s="62">
        <v>55.92</v>
      </c>
      <c r="Q63" s="62">
        <v>56.64</v>
      </c>
      <c r="R63" s="62">
        <v>57.36</v>
      </c>
      <c r="S63" s="62">
        <v>58.199999999999996</v>
      </c>
      <c r="T63" s="62">
        <v>58.92</v>
      </c>
      <c r="U63" s="62">
        <v>59.760000000000005</v>
      </c>
      <c r="V63" s="62">
        <v>60.72</v>
      </c>
      <c r="W63" s="62">
        <v>61.56</v>
      </c>
      <c r="X63" s="62">
        <v>62.519999999999996</v>
      </c>
      <c r="Y63" s="62">
        <v>63.480000000000004</v>
      </c>
      <c r="Z63" s="62">
        <v>64.44</v>
      </c>
      <c r="AA63" s="62">
        <v>65.52</v>
      </c>
      <c r="AB63" s="62">
        <v>66.599999999999994</v>
      </c>
      <c r="AC63" s="62">
        <v>67.679999999999993</v>
      </c>
      <c r="AD63" s="62">
        <v>68.88</v>
      </c>
      <c r="AE63" s="62">
        <v>70.08</v>
      </c>
      <c r="AF63" s="62">
        <v>71.28</v>
      </c>
      <c r="AG63" s="62">
        <v>72.599999999999994</v>
      </c>
      <c r="AH63" s="62">
        <v>73.92</v>
      </c>
      <c r="AI63" s="62">
        <v>75.36</v>
      </c>
      <c r="AJ63" s="62">
        <v>76.800000000000011</v>
      </c>
      <c r="AK63" s="62">
        <v>78.36</v>
      </c>
      <c r="AL63" s="62">
        <v>80.039999999999992</v>
      </c>
      <c r="AM63" s="62">
        <v>81.72</v>
      </c>
      <c r="AN63" s="62">
        <v>83.52</v>
      </c>
      <c r="AO63" s="62">
        <v>85.44</v>
      </c>
      <c r="AP63" s="62">
        <v>87.48</v>
      </c>
      <c r="AQ63" s="62">
        <v>89.64</v>
      </c>
      <c r="AR63" s="62">
        <v>91.92</v>
      </c>
      <c r="AS63" s="62">
        <v>94.08</v>
      </c>
      <c r="AT63" s="62">
        <v>96.359999999999985</v>
      </c>
      <c r="AU63" s="62">
        <v>98.640000000000015</v>
      </c>
      <c r="AV63" s="62">
        <v>101.03999999999999</v>
      </c>
      <c r="AW63" s="62">
        <v>103.44</v>
      </c>
      <c r="AX63" s="62">
        <v>105.84</v>
      </c>
      <c r="AY63" s="62">
        <v>108.35999999999999</v>
      </c>
      <c r="AZ63" s="62">
        <v>110.76</v>
      </c>
      <c r="BA63" s="62">
        <v>113.28</v>
      </c>
      <c r="BB63" s="62">
        <v>115.80000000000001</v>
      </c>
      <c r="BC63" s="62">
        <v>118.19999999999999</v>
      </c>
      <c r="BD63" s="62">
        <v>120.72</v>
      </c>
      <c r="BE63" s="62">
        <v>123.24</v>
      </c>
      <c r="BF63" s="62">
        <v>125.64000000000001</v>
      </c>
    </row>
    <row r="64" spans="1:58" s="5" customFormat="1" ht="14.25">
      <c r="A64" s="1"/>
      <c r="B64" s="32">
        <v>72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55.320000000000007</v>
      </c>
      <c r="P64" s="62">
        <v>55.92</v>
      </c>
      <c r="Q64" s="62">
        <v>56.64</v>
      </c>
      <c r="R64" s="62">
        <v>57.480000000000004</v>
      </c>
      <c r="S64" s="62">
        <v>58.199999999999996</v>
      </c>
      <c r="T64" s="62">
        <v>59.04</v>
      </c>
      <c r="U64" s="62">
        <v>59.88</v>
      </c>
      <c r="V64" s="62">
        <v>60.72</v>
      </c>
      <c r="W64" s="62">
        <v>61.679999999999993</v>
      </c>
      <c r="X64" s="62">
        <v>62.519999999999996</v>
      </c>
      <c r="Y64" s="62">
        <v>63.599999999999994</v>
      </c>
      <c r="Z64" s="62">
        <v>64.56</v>
      </c>
      <c r="AA64" s="62">
        <v>65.64</v>
      </c>
      <c r="AB64" s="62">
        <v>66.72</v>
      </c>
      <c r="AC64" s="62">
        <v>67.800000000000011</v>
      </c>
      <c r="AD64" s="62">
        <v>69</v>
      </c>
      <c r="AE64" s="62">
        <v>70.199999999999989</v>
      </c>
      <c r="AF64" s="62">
        <v>71.52</v>
      </c>
      <c r="AG64" s="62">
        <v>72.84</v>
      </c>
      <c r="AH64" s="62">
        <v>74.16</v>
      </c>
      <c r="AI64" s="62">
        <v>75.599999999999994</v>
      </c>
      <c r="AJ64" s="62">
        <v>77.16</v>
      </c>
      <c r="AK64" s="62">
        <v>78.72</v>
      </c>
      <c r="AL64" s="62">
        <v>80.400000000000006</v>
      </c>
      <c r="AM64" s="62">
        <v>82.08</v>
      </c>
      <c r="AN64" s="62">
        <v>84</v>
      </c>
      <c r="AO64" s="62">
        <v>85.92</v>
      </c>
      <c r="AP64" s="62">
        <v>88.08</v>
      </c>
      <c r="AQ64" s="62">
        <v>90.24</v>
      </c>
      <c r="AR64" s="62">
        <v>92.64</v>
      </c>
      <c r="AS64" s="62">
        <v>94.92</v>
      </c>
      <c r="AT64" s="62">
        <v>97.199999999999989</v>
      </c>
      <c r="AU64" s="62">
        <v>99.600000000000009</v>
      </c>
      <c r="AV64" s="62">
        <v>102.12</v>
      </c>
      <c r="AW64" s="62">
        <v>104.52000000000001</v>
      </c>
      <c r="AX64" s="62">
        <v>107.03999999999999</v>
      </c>
      <c r="AY64" s="62">
        <v>109.68</v>
      </c>
      <c r="AZ64" s="62">
        <v>112.19999999999999</v>
      </c>
      <c r="BA64" s="62">
        <v>114.84</v>
      </c>
      <c r="BB64" s="62">
        <v>117.47999999999999</v>
      </c>
      <c r="BC64" s="62">
        <v>120</v>
      </c>
      <c r="BD64" s="62">
        <v>122.64000000000001</v>
      </c>
      <c r="BE64" s="62">
        <v>125.28</v>
      </c>
      <c r="BF64" s="62">
        <v>127.80000000000001</v>
      </c>
    </row>
    <row r="65" spans="1:58" s="5" customFormat="1" ht="15" thickBot="1">
      <c r="A65" s="1"/>
      <c r="B65" s="32">
        <v>73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56.04</v>
      </c>
      <c r="Q65" s="62">
        <v>56.760000000000005</v>
      </c>
      <c r="R65" s="62">
        <v>57.480000000000004</v>
      </c>
      <c r="S65" s="62">
        <v>58.199999999999996</v>
      </c>
      <c r="T65" s="62">
        <v>59.04</v>
      </c>
      <c r="U65" s="62">
        <v>59.88</v>
      </c>
      <c r="V65" s="62">
        <v>60.84</v>
      </c>
      <c r="W65" s="62">
        <v>61.679999999999993</v>
      </c>
      <c r="X65" s="62">
        <v>62.64</v>
      </c>
      <c r="Y65" s="62">
        <v>63.599999999999994</v>
      </c>
      <c r="Z65" s="62">
        <v>64.679999999999993</v>
      </c>
      <c r="AA65" s="62">
        <v>65.760000000000005</v>
      </c>
      <c r="AB65" s="62">
        <v>66.84</v>
      </c>
      <c r="AC65" s="62">
        <v>67.92</v>
      </c>
      <c r="AD65" s="62">
        <v>69.12</v>
      </c>
      <c r="AE65" s="62">
        <v>70.44</v>
      </c>
      <c r="AF65" s="62">
        <v>71.64</v>
      </c>
      <c r="AG65" s="62">
        <v>72.960000000000008</v>
      </c>
      <c r="AH65" s="62">
        <v>74.400000000000006</v>
      </c>
      <c r="AI65" s="62">
        <v>75.84</v>
      </c>
      <c r="AJ65" s="62">
        <v>77.400000000000006</v>
      </c>
      <c r="AK65" s="62">
        <v>78.960000000000008</v>
      </c>
      <c r="AL65" s="62">
        <v>80.760000000000005</v>
      </c>
      <c r="AM65" s="62">
        <v>82.44</v>
      </c>
      <c r="AN65" s="62">
        <v>84.36</v>
      </c>
      <c r="AO65" s="62">
        <v>86.4</v>
      </c>
      <c r="AP65" s="62">
        <v>88.56</v>
      </c>
      <c r="AQ65" s="62">
        <v>90.84</v>
      </c>
      <c r="AR65" s="62">
        <v>93.24</v>
      </c>
      <c r="AS65" s="62">
        <v>95.64</v>
      </c>
      <c r="AT65" s="62">
        <v>98.039999999999992</v>
      </c>
      <c r="AU65" s="62">
        <v>100.56</v>
      </c>
      <c r="AV65" s="62">
        <v>103.08</v>
      </c>
      <c r="AW65" s="62">
        <v>105.72</v>
      </c>
      <c r="AX65" s="62">
        <v>108.35999999999999</v>
      </c>
      <c r="AY65" s="62">
        <v>111</v>
      </c>
      <c r="AZ65" s="62">
        <v>113.64000000000001</v>
      </c>
      <c r="BA65" s="62">
        <v>116.39999999999999</v>
      </c>
      <c r="BB65" s="62">
        <v>119.16</v>
      </c>
      <c r="BC65" s="62">
        <v>121.80000000000001</v>
      </c>
      <c r="BD65" s="62">
        <v>124.56</v>
      </c>
      <c r="BE65" s="62">
        <v>127.32</v>
      </c>
      <c r="BF65" s="62">
        <v>129.96</v>
      </c>
    </row>
    <row r="66" spans="1:58" s="5" customFormat="1" ht="14.25">
      <c r="A66" s="1"/>
      <c r="B66" s="25">
        <v>74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56.760000000000005</v>
      </c>
      <c r="R66" s="62">
        <v>57.480000000000004</v>
      </c>
      <c r="S66" s="62">
        <v>58.320000000000007</v>
      </c>
      <c r="T66" s="62">
        <v>59.16</v>
      </c>
      <c r="U66" s="62">
        <v>60</v>
      </c>
      <c r="V66" s="62">
        <v>60.84</v>
      </c>
      <c r="W66" s="62">
        <v>61.800000000000004</v>
      </c>
      <c r="X66" s="62">
        <v>62.760000000000005</v>
      </c>
      <c r="Y66" s="62">
        <v>63.72</v>
      </c>
      <c r="Z66" s="62">
        <v>64.679999999999993</v>
      </c>
      <c r="AA66" s="62">
        <v>65.760000000000005</v>
      </c>
      <c r="AB66" s="62">
        <v>66.960000000000008</v>
      </c>
      <c r="AC66" s="62">
        <v>68.039999999999992</v>
      </c>
      <c r="AD66" s="62">
        <v>69.239999999999995</v>
      </c>
      <c r="AE66" s="62">
        <v>70.56</v>
      </c>
      <c r="AF66" s="62">
        <v>71.88</v>
      </c>
      <c r="AG66" s="62">
        <v>73.199999999999989</v>
      </c>
      <c r="AH66" s="62">
        <v>74.64</v>
      </c>
      <c r="AI66" s="62">
        <v>76.08</v>
      </c>
      <c r="AJ66" s="62">
        <v>77.64</v>
      </c>
      <c r="AK66" s="62">
        <v>79.320000000000007</v>
      </c>
      <c r="AL66" s="62">
        <v>81</v>
      </c>
      <c r="AM66" s="62">
        <v>82.800000000000011</v>
      </c>
      <c r="AN66" s="62">
        <v>84.84</v>
      </c>
      <c r="AO66" s="62">
        <v>86.88</v>
      </c>
      <c r="AP66" s="62">
        <v>89.16</v>
      </c>
      <c r="AQ66" s="62">
        <v>91.44</v>
      </c>
      <c r="AR66" s="62">
        <v>93.960000000000008</v>
      </c>
      <c r="AS66" s="62">
        <v>96.359999999999985</v>
      </c>
      <c r="AT66" s="62">
        <v>98.88</v>
      </c>
      <c r="AU66" s="62">
        <v>101.39999999999999</v>
      </c>
      <c r="AV66" s="62">
        <v>104.03999999999999</v>
      </c>
      <c r="AW66" s="62">
        <v>106.80000000000001</v>
      </c>
      <c r="AX66" s="62">
        <v>109.56</v>
      </c>
      <c r="AY66" s="62">
        <v>112.32</v>
      </c>
      <c r="AZ66" s="62">
        <v>115.08</v>
      </c>
      <c r="BA66" s="62">
        <v>117.96000000000001</v>
      </c>
      <c r="BB66" s="62">
        <v>120.84</v>
      </c>
      <c r="BC66" s="62">
        <v>123.60000000000001</v>
      </c>
      <c r="BD66" s="62">
        <v>126.47999999999999</v>
      </c>
      <c r="BE66" s="62">
        <v>129.35999999999999</v>
      </c>
      <c r="BF66" s="62">
        <v>132.24</v>
      </c>
    </row>
    <row r="67" spans="1:58" s="5" customFormat="1" ht="14.25">
      <c r="A67" s="1"/>
      <c r="B67" s="32">
        <v>75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57.480000000000004</v>
      </c>
      <c r="S67" s="62">
        <v>58.320000000000007</v>
      </c>
      <c r="T67" s="62">
        <v>59.16</v>
      </c>
      <c r="U67" s="62">
        <v>60</v>
      </c>
      <c r="V67" s="62">
        <v>60.84</v>
      </c>
      <c r="W67" s="62">
        <v>61.800000000000004</v>
      </c>
      <c r="X67" s="62">
        <v>62.760000000000005</v>
      </c>
      <c r="Y67" s="62">
        <v>63.72</v>
      </c>
      <c r="Z67" s="62">
        <v>64.800000000000011</v>
      </c>
      <c r="AA67" s="62">
        <v>65.88</v>
      </c>
      <c r="AB67" s="62">
        <v>66.960000000000008</v>
      </c>
      <c r="AC67" s="62">
        <v>68.16</v>
      </c>
      <c r="AD67" s="62">
        <v>69.36</v>
      </c>
      <c r="AE67" s="62">
        <v>70.679999999999993</v>
      </c>
      <c r="AF67" s="62">
        <v>72</v>
      </c>
      <c r="AG67" s="62">
        <v>73.320000000000007</v>
      </c>
      <c r="AH67" s="62">
        <v>74.760000000000005</v>
      </c>
      <c r="AI67" s="62">
        <v>76.320000000000007</v>
      </c>
      <c r="AJ67" s="62">
        <v>77.88</v>
      </c>
      <c r="AK67" s="62">
        <v>79.56</v>
      </c>
      <c r="AL67" s="62">
        <v>81.36</v>
      </c>
      <c r="AM67" s="62">
        <v>83.16</v>
      </c>
      <c r="AN67" s="62">
        <v>85.199999999999989</v>
      </c>
      <c r="AO67" s="62">
        <v>87.36</v>
      </c>
      <c r="AP67" s="62">
        <v>89.64</v>
      </c>
      <c r="AQ67" s="62">
        <v>92.039999999999992</v>
      </c>
      <c r="AR67" s="62">
        <v>94.56</v>
      </c>
      <c r="AS67" s="62">
        <v>97.08</v>
      </c>
      <c r="AT67" s="62">
        <v>99.600000000000009</v>
      </c>
      <c r="AU67" s="62">
        <v>102.35999999999999</v>
      </c>
      <c r="AV67" s="62">
        <v>105</v>
      </c>
      <c r="AW67" s="62">
        <v>107.88</v>
      </c>
      <c r="AX67" s="62">
        <v>110.64000000000001</v>
      </c>
      <c r="AY67" s="62">
        <v>113.52000000000001</v>
      </c>
      <c r="AZ67" s="62">
        <v>116.52000000000001</v>
      </c>
      <c r="BA67" s="62">
        <v>119.39999999999999</v>
      </c>
      <c r="BB67" s="62">
        <v>122.39999999999999</v>
      </c>
      <c r="BC67" s="62">
        <v>125.39999999999999</v>
      </c>
      <c r="BD67" s="62">
        <v>128.39999999999998</v>
      </c>
      <c r="BE67" s="62">
        <v>131.39999999999998</v>
      </c>
      <c r="BF67" s="62">
        <v>134.39999999999998</v>
      </c>
    </row>
    <row r="68" spans="1:58" s="5" customFormat="1" ht="15" thickBot="1">
      <c r="A68" s="1"/>
      <c r="B68" s="32">
        <v>76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58.320000000000007</v>
      </c>
      <c r="T68" s="62">
        <v>59.16</v>
      </c>
      <c r="U68" s="62">
        <v>60</v>
      </c>
      <c r="V68" s="62">
        <v>60.96</v>
      </c>
      <c r="W68" s="62">
        <v>61.800000000000004</v>
      </c>
      <c r="X68" s="62">
        <v>62.760000000000005</v>
      </c>
      <c r="Y68" s="62">
        <v>63.84</v>
      </c>
      <c r="Z68" s="62">
        <v>64.92</v>
      </c>
      <c r="AA68" s="62">
        <v>66</v>
      </c>
      <c r="AB68" s="62">
        <v>67.08</v>
      </c>
      <c r="AC68" s="62">
        <v>68.28</v>
      </c>
      <c r="AD68" s="62">
        <v>69.48</v>
      </c>
      <c r="AE68" s="62">
        <v>70.800000000000011</v>
      </c>
      <c r="AF68" s="62">
        <v>72.12</v>
      </c>
      <c r="AG68" s="62">
        <v>73.56</v>
      </c>
      <c r="AH68" s="62">
        <v>75</v>
      </c>
      <c r="AI68" s="62">
        <v>76.44</v>
      </c>
      <c r="AJ68" s="62">
        <v>78.12</v>
      </c>
      <c r="AK68" s="62">
        <v>79.800000000000011</v>
      </c>
      <c r="AL68" s="62">
        <v>81.599999999999994</v>
      </c>
      <c r="AM68" s="62">
        <v>83.52</v>
      </c>
      <c r="AN68" s="62">
        <v>85.56</v>
      </c>
      <c r="AO68" s="62">
        <v>87.72</v>
      </c>
      <c r="AP68" s="62">
        <v>90.12</v>
      </c>
      <c r="AQ68" s="62">
        <v>92.52</v>
      </c>
      <c r="AR68" s="62">
        <v>95.16</v>
      </c>
      <c r="AS68" s="62">
        <v>97.68</v>
      </c>
      <c r="AT68" s="62">
        <v>100.44</v>
      </c>
      <c r="AU68" s="62">
        <v>103.19999999999999</v>
      </c>
      <c r="AV68" s="62">
        <v>105.96000000000001</v>
      </c>
      <c r="AW68" s="62">
        <v>108.84</v>
      </c>
      <c r="AX68" s="62">
        <v>111.84</v>
      </c>
      <c r="AY68" s="62">
        <v>114.84</v>
      </c>
      <c r="AZ68" s="62">
        <v>117.84</v>
      </c>
      <c r="BA68" s="62">
        <v>120.96000000000001</v>
      </c>
      <c r="BB68" s="62">
        <v>124.08</v>
      </c>
      <c r="BC68" s="62">
        <v>127.19999999999999</v>
      </c>
      <c r="BD68" s="62">
        <v>130.32</v>
      </c>
      <c r="BE68" s="62">
        <v>133.44</v>
      </c>
      <c r="BF68" s="62">
        <v>136.56</v>
      </c>
    </row>
    <row r="69" spans="1:58" s="5" customFormat="1" ht="14.25">
      <c r="A69" s="1"/>
      <c r="B69" s="25">
        <v>77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59.16</v>
      </c>
      <c r="U69" s="62">
        <v>60.12</v>
      </c>
      <c r="V69" s="62">
        <v>60.96</v>
      </c>
      <c r="W69" s="62">
        <v>61.92</v>
      </c>
      <c r="X69" s="62">
        <v>62.88</v>
      </c>
      <c r="Y69" s="62">
        <v>63.84</v>
      </c>
      <c r="Z69" s="62">
        <v>64.92</v>
      </c>
      <c r="AA69" s="62">
        <v>66</v>
      </c>
      <c r="AB69" s="62">
        <v>67.199999999999989</v>
      </c>
      <c r="AC69" s="62">
        <v>68.400000000000006</v>
      </c>
      <c r="AD69" s="62">
        <v>69.599999999999994</v>
      </c>
      <c r="AE69" s="62">
        <v>70.92</v>
      </c>
      <c r="AF69" s="62">
        <v>72.239999999999995</v>
      </c>
      <c r="AG69" s="62">
        <v>73.679999999999993</v>
      </c>
      <c r="AH69" s="62">
        <v>75.12</v>
      </c>
      <c r="AI69" s="62">
        <v>76.679999999999993</v>
      </c>
      <c r="AJ69" s="62">
        <v>78.36</v>
      </c>
      <c r="AK69" s="62">
        <v>80.039999999999992</v>
      </c>
      <c r="AL69" s="62">
        <v>81.84</v>
      </c>
      <c r="AM69" s="62">
        <v>83.76</v>
      </c>
      <c r="AN69" s="62">
        <v>85.92</v>
      </c>
      <c r="AO69" s="62">
        <v>88.08</v>
      </c>
      <c r="AP69" s="62">
        <v>90.48</v>
      </c>
      <c r="AQ69" s="62">
        <v>93</v>
      </c>
      <c r="AR69" s="62">
        <v>95.76</v>
      </c>
      <c r="AS69" s="62">
        <v>98.399999999999991</v>
      </c>
      <c r="AT69" s="62">
        <v>101.16</v>
      </c>
      <c r="AU69" s="62">
        <v>103.92</v>
      </c>
      <c r="AV69" s="62">
        <v>106.80000000000001</v>
      </c>
      <c r="AW69" s="62">
        <v>109.80000000000001</v>
      </c>
      <c r="AX69" s="62">
        <v>112.92</v>
      </c>
      <c r="AY69" s="62">
        <v>116.03999999999999</v>
      </c>
      <c r="AZ69" s="62">
        <v>119.16</v>
      </c>
      <c r="BA69" s="62">
        <v>122.39999999999999</v>
      </c>
      <c r="BB69" s="62">
        <v>125.64000000000001</v>
      </c>
      <c r="BC69" s="62">
        <v>128.88</v>
      </c>
      <c r="BD69" s="62">
        <v>132.24</v>
      </c>
      <c r="BE69" s="62">
        <v>135.47999999999999</v>
      </c>
      <c r="BF69" s="62">
        <v>138.84</v>
      </c>
    </row>
    <row r="70" spans="1:58" s="5" customFormat="1" ht="14.25">
      <c r="A70" s="1"/>
      <c r="B70" s="32">
        <v>78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60.12</v>
      </c>
      <c r="V70" s="62">
        <v>60.96</v>
      </c>
      <c r="W70" s="62">
        <v>61.92</v>
      </c>
      <c r="X70" s="62">
        <v>62.88</v>
      </c>
      <c r="Y70" s="62">
        <v>63.96</v>
      </c>
      <c r="Z70" s="62">
        <v>65.039999999999992</v>
      </c>
      <c r="AA70" s="62">
        <v>66.12</v>
      </c>
      <c r="AB70" s="62">
        <v>67.199999999999989</v>
      </c>
      <c r="AC70" s="62">
        <v>68.400000000000006</v>
      </c>
      <c r="AD70" s="62">
        <v>69.72</v>
      </c>
      <c r="AE70" s="62">
        <v>71.039999999999992</v>
      </c>
      <c r="AF70" s="62">
        <v>72.36</v>
      </c>
      <c r="AG70" s="62">
        <v>73.800000000000011</v>
      </c>
      <c r="AH70" s="62">
        <v>75.239999999999995</v>
      </c>
      <c r="AI70" s="62">
        <v>76.800000000000011</v>
      </c>
      <c r="AJ70" s="62">
        <v>78.48</v>
      </c>
      <c r="AK70" s="62">
        <v>80.28</v>
      </c>
      <c r="AL70" s="62">
        <v>82.08</v>
      </c>
      <c r="AM70" s="62">
        <v>84.12</v>
      </c>
      <c r="AN70" s="62">
        <v>86.16</v>
      </c>
      <c r="AO70" s="62">
        <v>88.56</v>
      </c>
      <c r="AP70" s="62">
        <v>90.960000000000008</v>
      </c>
      <c r="AQ70" s="62">
        <v>93.48</v>
      </c>
      <c r="AR70" s="62">
        <v>96.24</v>
      </c>
      <c r="AS70" s="62">
        <v>99</v>
      </c>
      <c r="AT70" s="62">
        <v>101.76</v>
      </c>
      <c r="AU70" s="62">
        <v>104.76</v>
      </c>
      <c r="AV70" s="62">
        <v>107.76</v>
      </c>
      <c r="AW70" s="62">
        <v>110.76</v>
      </c>
      <c r="AX70" s="62">
        <v>114</v>
      </c>
      <c r="AY70" s="62">
        <v>117.24</v>
      </c>
      <c r="AZ70" s="62">
        <v>120.47999999999999</v>
      </c>
      <c r="BA70" s="62">
        <v>123.84</v>
      </c>
      <c r="BB70" s="62">
        <v>127.19999999999999</v>
      </c>
      <c r="BC70" s="62">
        <v>130.56</v>
      </c>
      <c r="BD70" s="62">
        <v>134.04</v>
      </c>
      <c r="BE70" s="62">
        <v>137.52000000000001</v>
      </c>
      <c r="BF70" s="62">
        <v>140.88</v>
      </c>
    </row>
    <row r="71" spans="1:58" s="5" customFormat="1" ht="15" thickBot="1">
      <c r="A71" s="1"/>
      <c r="B71" s="32">
        <v>79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61.08</v>
      </c>
      <c r="W71" s="62">
        <v>61.92</v>
      </c>
      <c r="X71" s="62">
        <v>63</v>
      </c>
      <c r="Y71" s="62">
        <v>63.96</v>
      </c>
      <c r="Z71" s="62">
        <v>65.039999999999992</v>
      </c>
      <c r="AA71" s="62">
        <v>66.12</v>
      </c>
      <c r="AB71" s="62">
        <v>67.320000000000007</v>
      </c>
      <c r="AC71" s="62">
        <v>68.52</v>
      </c>
      <c r="AD71" s="62">
        <v>69.84</v>
      </c>
      <c r="AE71" s="62">
        <v>71.039999999999992</v>
      </c>
      <c r="AF71" s="62">
        <v>72.48</v>
      </c>
      <c r="AG71" s="62">
        <v>73.92</v>
      </c>
      <c r="AH71" s="62">
        <v>75.36</v>
      </c>
      <c r="AI71" s="62">
        <v>77.039999999999992</v>
      </c>
      <c r="AJ71" s="62">
        <v>78.72</v>
      </c>
      <c r="AK71" s="62">
        <v>80.400000000000006</v>
      </c>
      <c r="AL71" s="62">
        <v>82.320000000000007</v>
      </c>
      <c r="AM71" s="62">
        <v>84.36</v>
      </c>
      <c r="AN71" s="62">
        <v>86.52</v>
      </c>
      <c r="AO71" s="62">
        <v>88.800000000000011</v>
      </c>
      <c r="AP71" s="62">
        <v>91.320000000000007</v>
      </c>
      <c r="AQ71" s="62">
        <v>93.960000000000008</v>
      </c>
      <c r="AR71" s="62">
        <v>96.72</v>
      </c>
      <c r="AS71" s="62">
        <v>99.600000000000009</v>
      </c>
      <c r="AT71" s="62">
        <v>102.47999999999999</v>
      </c>
      <c r="AU71" s="62">
        <v>105.47999999999999</v>
      </c>
      <c r="AV71" s="62">
        <v>108.47999999999999</v>
      </c>
      <c r="AW71" s="62">
        <v>111.72</v>
      </c>
      <c r="AX71" s="62">
        <v>114.96000000000001</v>
      </c>
      <c r="AY71" s="62">
        <v>118.32</v>
      </c>
      <c r="AZ71" s="62">
        <v>121.68</v>
      </c>
      <c r="BA71" s="62">
        <v>125.16</v>
      </c>
      <c r="BB71" s="62">
        <v>128.64000000000001</v>
      </c>
      <c r="BC71" s="62">
        <v>132.24</v>
      </c>
      <c r="BD71" s="62">
        <v>135.84</v>
      </c>
      <c r="BE71" s="62">
        <v>139.44</v>
      </c>
      <c r="BF71" s="62">
        <v>143.04</v>
      </c>
    </row>
    <row r="72" spans="1:58" s="5" customFormat="1" ht="14.25">
      <c r="A72" s="1"/>
      <c r="B72" s="25">
        <v>80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62.04</v>
      </c>
      <c r="X72" s="62">
        <v>63</v>
      </c>
      <c r="Y72" s="62">
        <v>63.96</v>
      </c>
      <c r="Z72" s="62">
        <v>65.039999999999992</v>
      </c>
      <c r="AA72" s="62">
        <v>66.239999999999995</v>
      </c>
      <c r="AB72" s="62">
        <v>67.320000000000007</v>
      </c>
      <c r="AC72" s="62">
        <v>68.64</v>
      </c>
      <c r="AD72" s="62">
        <v>69.84</v>
      </c>
      <c r="AE72" s="62">
        <v>71.16</v>
      </c>
      <c r="AF72" s="62">
        <v>72.599999999999994</v>
      </c>
      <c r="AG72" s="62">
        <v>74.039999999999992</v>
      </c>
      <c r="AH72" s="62">
        <v>75.48</v>
      </c>
      <c r="AI72" s="62">
        <v>77.16</v>
      </c>
      <c r="AJ72" s="62">
        <v>78.84</v>
      </c>
      <c r="AK72" s="62">
        <v>80.64</v>
      </c>
      <c r="AL72" s="62">
        <v>82.56</v>
      </c>
      <c r="AM72" s="62">
        <v>84.6</v>
      </c>
      <c r="AN72" s="62">
        <v>86.76</v>
      </c>
      <c r="AO72" s="62">
        <v>89.16</v>
      </c>
      <c r="AP72" s="62">
        <v>91.679999999999993</v>
      </c>
      <c r="AQ72" s="62">
        <v>94.320000000000007</v>
      </c>
      <c r="AR72" s="62">
        <v>97.199999999999989</v>
      </c>
      <c r="AS72" s="62">
        <v>100.08</v>
      </c>
      <c r="AT72" s="62">
        <v>103.08</v>
      </c>
      <c r="AU72" s="62">
        <v>106.08</v>
      </c>
      <c r="AV72" s="62">
        <v>109.32</v>
      </c>
      <c r="AW72" s="62">
        <v>112.56</v>
      </c>
      <c r="AX72" s="62">
        <v>115.92</v>
      </c>
      <c r="AY72" s="62">
        <v>119.39999999999999</v>
      </c>
      <c r="AZ72" s="62">
        <v>122.88</v>
      </c>
      <c r="BA72" s="62">
        <v>126.47999999999999</v>
      </c>
      <c r="BB72" s="62">
        <v>130.19999999999999</v>
      </c>
      <c r="BC72" s="62">
        <v>133.80000000000001</v>
      </c>
      <c r="BD72" s="62">
        <v>137.52000000000001</v>
      </c>
      <c r="BE72" s="62">
        <v>141.35999999999999</v>
      </c>
      <c r="BF72" s="62">
        <v>145.07999999999998</v>
      </c>
    </row>
    <row r="73" spans="1:58" s="5" customFormat="1" ht="14.25">
      <c r="A73" s="1"/>
      <c r="B73" s="32">
        <v>81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63</v>
      </c>
      <c r="Y73" s="62">
        <v>64.08</v>
      </c>
      <c r="Z73" s="62">
        <v>65.16</v>
      </c>
      <c r="AA73" s="62">
        <v>66.239999999999995</v>
      </c>
      <c r="AB73" s="62">
        <v>67.44</v>
      </c>
      <c r="AC73" s="62">
        <v>68.64</v>
      </c>
      <c r="AD73" s="62">
        <v>69.960000000000008</v>
      </c>
      <c r="AE73" s="62">
        <v>71.28</v>
      </c>
      <c r="AF73" s="62">
        <v>72.599999999999994</v>
      </c>
      <c r="AG73" s="62">
        <v>74.16</v>
      </c>
      <c r="AH73" s="62">
        <v>75.599999999999994</v>
      </c>
      <c r="AI73" s="62">
        <v>77.28</v>
      </c>
      <c r="AJ73" s="62">
        <v>78.960000000000008</v>
      </c>
      <c r="AK73" s="62">
        <v>80.760000000000005</v>
      </c>
      <c r="AL73" s="62">
        <v>82.800000000000011</v>
      </c>
      <c r="AM73" s="62">
        <v>84.84</v>
      </c>
      <c r="AN73" s="62">
        <v>87</v>
      </c>
      <c r="AO73" s="62">
        <v>89.4</v>
      </c>
      <c r="AP73" s="62">
        <v>92.039999999999992</v>
      </c>
      <c r="AQ73" s="62">
        <v>94.800000000000011</v>
      </c>
      <c r="AR73" s="62">
        <v>97.68</v>
      </c>
      <c r="AS73" s="62">
        <v>100.56</v>
      </c>
      <c r="AT73" s="62">
        <v>103.68</v>
      </c>
      <c r="AU73" s="62">
        <v>106.80000000000001</v>
      </c>
      <c r="AV73" s="62">
        <v>110.03999999999999</v>
      </c>
      <c r="AW73" s="62">
        <v>113.39999999999999</v>
      </c>
      <c r="AX73" s="62">
        <v>116.88</v>
      </c>
      <c r="AY73" s="62">
        <v>120.47999999999999</v>
      </c>
      <c r="AZ73" s="62">
        <v>124.08</v>
      </c>
      <c r="BA73" s="62">
        <v>127.80000000000001</v>
      </c>
      <c r="BB73" s="62">
        <v>131.52000000000001</v>
      </c>
      <c r="BC73" s="62">
        <v>135.35999999999999</v>
      </c>
      <c r="BD73" s="62">
        <v>139.32</v>
      </c>
      <c r="BE73" s="62">
        <v>143.16</v>
      </c>
      <c r="BF73" s="62">
        <v>147.12</v>
      </c>
    </row>
    <row r="74" spans="1:58" s="5" customFormat="1" ht="14.25">
      <c r="A74" s="1"/>
      <c r="B74" s="32">
        <v>82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64.08</v>
      </c>
      <c r="Z74" s="62">
        <v>65.16</v>
      </c>
      <c r="AA74" s="62">
        <v>66.239999999999995</v>
      </c>
      <c r="AB74" s="62">
        <v>67.44</v>
      </c>
      <c r="AC74" s="62">
        <v>68.760000000000005</v>
      </c>
      <c r="AD74" s="62">
        <v>69.960000000000008</v>
      </c>
      <c r="AE74" s="62">
        <v>71.28</v>
      </c>
      <c r="AF74" s="62">
        <v>72.72</v>
      </c>
      <c r="AG74" s="62">
        <v>74.16</v>
      </c>
      <c r="AH74" s="62">
        <v>75.72</v>
      </c>
      <c r="AI74" s="62">
        <v>77.400000000000006</v>
      </c>
      <c r="AJ74" s="62">
        <v>79.08</v>
      </c>
      <c r="AK74" s="62">
        <v>81</v>
      </c>
      <c r="AL74" s="62">
        <v>82.92</v>
      </c>
      <c r="AM74" s="62">
        <v>84.960000000000008</v>
      </c>
      <c r="AN74" s="62">
        <v>87.24</v>
      </c>
      <c r="AO74" s="62">
        <v>89.76</v>
      </c>
      <c r="AP74" s="62">
        <v>92.28</v>
      </c>
      <c r="AQ74" s="62">
        <v>95.16</v>
      </c>
      <c r="AR74" s="62">
        <v>98.039999999999992</v>
      </c>
      <c r="AS74" s="62">
        <v>101.03999999999999</v>
      </c>
      <c r="AT74" s="62">
        <v>104.16</v>
      </c>
      <c r="AU74" s="62">
        <v>107.39999999999999</v>
      </c>
      <c r="AV74" s="62">
        <v>110.76</v>
      </c>
      <c r="AW74" s="62">
        <v>114.24</v>
      </c>
      <c r="AX74" s="62">
        <v>117.72</v>
      </c>
      <c r="AY74" s="62">
        <v>121.44</v>
      </c>
      <c r="AZ74" s="62">
        <v>125.16</v>
      </c>
      <c r="BA74" s="62">
        <v>129</v>
      </c>
      <c r="BB74" s="62">
        <v>132.96</v>
      </c>
      <c r="BC74" s="62">
        <v>136.92000000000002</v>
      </c>
      <c r="BD74" s="62">
        <v>140.88</v>
      </c>
      <c r="BE74" s="62">
        <v>144.96</v>
      </c>
      <c r="BF74" s="62">
        <v>149.04</v>
      </c>
    </row>
    <row r="75" spans="1:58" s="5" customFormat="1" ht="14.25">
      <c r="A75" s="1"/>
      <c r="B75" s="32">
        <v>83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65.16</v>
      </c>
      <c r="AA75" s="62">
        <v>66.36</v>
      </c>
      <c r="AB75" s="62">
        <v>67.56</v>
      </c>
      <c r="AC75" s="62">
        <v>68.760000000000005</v>
      </c>
      <c r="AD75" s="62">
        <v>70.08</v>
      </c>
      <c r="AE75" s="62">
        <v>71.400000000000006</v>
      </c>
      <c r="AF75" s="62">
        <v>72.84</v>
      </c>
      <c r="AG75" s="62">
        <v>74.28</v>
      </c>
      <c r="AH75" s="62">
        <v>75.84</v>
      </c>
      <c r="AI75" s="62">
        <v>77.52</v>
      </c>
      <c r="AJ75" s="62">
        <v>79.199999999999989</v>
      </c>
      <c r="AK75" s="62">
        <v>81.12</v>
      </c>
      <c r="AL75" s="62">
        <v>83.039999999999992</v>
      </c>
      <c r="AM75" s="62">
        <v>85.199999999999989</v>
      </c>
      <c r="AN75" s="62">
        <v>87.48</v>
      </c>
      <c r="AO75" s="62">
        <v>90</v>
      </c>
      <c r="AP75" s="62">
        <v>92.64</v>
      </c>
      <c r="AQ75" s="62">
        <v>95.52</v>
      </c>
      <c r="AR75" s="62">
        <v>98.52000000000001</v>
      </c>
      <c r="AS75" s="62">
        <v>101.52000000000001</v>
      </c>
      <c r="AT75" s="62">
        <v>104.64000000000001</v>
      </c>
      <c r="AU75" s="62">
        <v>108</v>
      </c>
      <c r="AV75" s="62">
        <v>111.35999999999999</v>
      </c>
      <c r="AW75" s="62">
        <v>114.96000000000001</v>
      </c>
      <c r="AX75" s="62">
        <v>118.56</v>
      </c>
      <c r="AY75" s="62">
        <v>122.39999999999999</v>
      </c>
      <c r="AZ75" s="62">
        <v>126.24</v>
      </c>
      <c r="BA75" s="62">
        <v>130.19999999999999</v>
      </c>
      <c r="BB75" s="62">
        <v>134.16</v>
      </c>
      <c r="BC75" s="62">
        <v>138.35999999999999</v>
      </c>
      <c r="BD75" s="62">
        <v>142.44</v>
      </c>
      <c r="BE75" s="62">
        <v>146.76</v>
      </c>
      <c r="BF75" s="62">
        <v>150.96</v>
      </c>
    </row>
    <row r="76" spans="1:58" s="5" customFormat="1" ht="14.25">
      <c r="A76" s="1"/>
      <c r="B76" s="32">
        <v>84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66.36</v>
      </c>
      <c r="AB76" s="62">
        <v>67.56</v>
      </c>
      <c r="AC76" s="62">
        <v>68.760000000000005</v>
      </c>
      <c r="AD76" s="62">
        <v>70.08</v>
      </c>
      <c r="AE76" s="62">
        <v>71.52</v>
      </c>
      <c r="AF76" s="62">
        <v>72.84</v>
      </c>
      <c r="AG76" s="62">
        <v>74.400000000000006</v>
      </c>
      <c r="AH76" s="62">
        <v>75.960000000000008</v>
      </c>
      <c r="AI76" s="62">
        <v>77.64</v>
      </c>
      <c r="AJ76" s="62">
        <v>79.320000000000007</v>
      </c>
      <c r="AK76" s="62">
        <v>81.239999999999995</v>
      </c>
      <c r="AL76" s="62">
        <v>83.28</v>
      </c>
      <c r="AM76" s="62">
        <v>85.320000000000007</v>
      </c>
      <c r="AN76" s="62">
        <v>87.72</v>
      </c>
      <c r="AO76" s="62">
        <v>90.24</v>
      </c>
      <c r="AP76" s="62">
        <v>92.88</v>
      </c>
      <c r="AQ76" s="62">
        <v>95.76</v>
      </c>
      <c r="AR76" s="62">
        <v>98.88</v>
      </c>
      <c r="AS76" s="62">
        <v>101.88</v>
      </c>
      <c r="AT76" s="62">
        <v>105.12</v>
      </c>
      <c r="AU76" s="62">
        <v>108.47999999999999</v>
      </c>
      <c r="AV76" s="62">
        <v>111.96000000000001</v>
      </c>
      <c r="AW76" s="62">
        <v>115.68</v>
      </c>
      <c r="AX76" s="62">
        <v>119.39999999999999</v>
      </c>
      <c r="AY76" s="62">
        <v>123.24</v>
      </c>
      <c r="AZ76" s="62">
        <v>127.19999999999999</v>
      </c>
      <c r="BA76" s="62">
        <v>131.28</v>
      </c>
      <c r="BB76" s="62">
        <v>135.47999999999999</v>
      </c>
      <c r="BC76" s="62">
        <v>139.68</v>
      </c>
      <c r="BD76" s="62">
        <v>144</v>
      </c>
      <c r="BE76" s="62">
        <v>148.44</v>
      </c>
      <c r="BF76" s="62">
        <v>152.88</v>
      </c>
    </row>
    <row r="77" spans="1:58" s="5" customFormat="1" ht="14.25">
      <c r="A77" s="1"/>
      <c r="B77" s="32">
        <v>85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67.56</v>
      </c>
      <c r="AC77" s="62">
        <v>68.88</v>
      </c>
      <c r="AD77" s="62">
        <v>70.199999999999989</v>
      </c>
      <c r="AE77" s="62">
        <v>71.52</v>
      </c>
      <c r="AF77" s="62">
        <v>72.960000000000008</v>
      </c>
      <c r="AG77" s="62">
        <v>74.400000000000006</v>
      </c>
      <c r="AH77" s="62">
        <v>76.08</v>
      </c>
      <c r="AI77" s="62">
        <v>77.64</v>
      </c>
      <c r="AJ77" s="62">
        <v>79.44</v>
      </c>
      <c r="AK77" s="62">
        <v>81.36</v>
      </c>
      <c r="AL77" s="62">
        <v>83.4</v>
      </c>
      <c r="AM77" s="62">
        <v>85.56</v>
      </c>
      <c r="AN77" s="62">
        <v>87.84</v>
      </c>
      <c r="AO77" s="62">
        <v>90.36</v>
      </c>
      <c r="AP77" s="62">
        <v>93.12</v>
      </c>
      <c r="AQ77" s="62">
        <v>96.12</v>
      </c>
      <c r="AR77" s="62">
        <v>99.24</v>
      </c>
      <c r="AS77" s="62">
        <v>102.35999999999999</v>
      </c>
      <c r="AT77" s="62">
        <v>105.60000000000001</v>
      </c>
      <c r="AU77" s="62">
        <v>108.96000000000001</v>
      </c>
      <c r="AV77" s="62">
        <v>112.56</v>
      </c>
      <c r="AW77" s="62">
        <v>116.28</v>
      </c>
      <c r="AX77" s="62">
        <v>120.12</v>
      </c>
      <c r="AY77" s="62">
        <v>124.08</v>
      </c>
      <c r="AZ77" s="62">
        <v>128.16</v>
      </c>
      <c r="BA77" s="62">
        <v>132.35999999999999</v>
      </c>
      <c r="BB77" s="62">
        <v>136.56</v>
      </c>
      <c r="BC77" s="62">
        <v>141</v>
      </c>
      <c r="BD77" s="62">
        <v>145.44</v>
      </c>
      <c r="BE77" s="62">
        <v>150</v>
      </c>
      <c r="BF77" s="62">
        <v>154.56</v>
      </c>
    </row>
    <row r="78" spans="1:58" s="5" customFormat="1">
      <c r="A78" s="1"/>
      <c r="B78" s="1"/>
    </row>
    <row r="79" spans="1:58" s="5" customFormat="1">
      <c r="A79" s="1"/>
      <c r="B79" s="1"/>
    </row>
    <row r="80" spans="1:58" s="5" customFormat="1">
      <c r="A80" s="1"/>
      <c r="B80" s="1"/>
    </row>
    <row r="81" spans="1:2" s="5" customFormat="1">
      <c r="A81" s="1"/>
      <c r="B81" s="1"/>
    </row>
    <row r="82" spans="1:2" s="5" customFormat="1">
      <c r="A82" s="1"/>
      <c r="B82" s="1"/>
    </row>
    <row r="83" spans="1:2" s="5" customFormat="1">
      <c r="A83" s="1"/>
      <c r="B83" s="1"/>
    </row>
    <row r="84" spans="1:2" s="5" customFormat="1">
      <c r="A84" s="1"/>
      <c r="B84" s="1"/>
    </row>
    <row r="85" spans="1:2" s="5" customFormat="1">
      <c r="A85" s="1"/>
      <c r="B85" s="1"/>
    </row>
    <row r="86" spans="1:2" s="5" customFormat="1">
      <c r="A86" s="1"/>
      <c r="B86" s="1"/>
    </row>
    <row r="87" spans="1:2" s="5" customFormat="1">
      <c r="A87" s="1"/>
      <c r="B87" s="1"/>
    </row>
    <row r="88" spans="1:2" s="5" customFormat="1">
      <c r="A88" s="1"/>
      <c r="B88" s="1"/>
    </row>
    <row r="89" spans="1:2" s="5" customFormat="1">
      <c r="A89" s="1"/>
      <c r="B89" s="1"/>
    </row>
    <row r="90" spans="1:2" s="5" customFormat="1">
      <c r="A90" s="1"/>
      <c r="B90" s="1"/>
    </row>
    <row r="91" spans="1:2" s="5" customFormat="1">
      <c r="A91" s="1"/>
      <c r="B91" s="1"/>
    </row>
    <row r="92" spans="1:2" s="5" customFormat="1">
      <c r="A92" s="1"/>
      <c r="B92" s="1"/>
    </row>
    <row r="93" spans="1:2" s="5" customFormat="1">
      <c r="A93" s="1"/>
      <c r="B93" s="1"/>
    </row>
    <row r="94" spans="1:2" s="5" customFormat="1">
      <c r="A94" s="1"/>
      <c r="B94" s="1"/>
    </row>
    <row r="95" spans="1:2" s="5" customFormat="1">
      <c r="A95" s="1"/>
      <c r="B95" s="1"/>
    </row>
    <row r="96" spans="1:2" s="5" customFormat="1">
      <c r="A96" s="1"/>
      <c r="B96" s="1"/>
    </row>
    <row r="97" spans="1:2" s="5" customFormat="1">
      <c r="A97" s="1"/>
      <c r="B97" s="1"/>
    </row>
    <row r="98" spans="1:2" s="5" customFormat="1">
      <c r="A98" s="1"/>
      <c r="B98" s="1"/>
    </row>
    <row r="99" spans="1:2" s="5" customFormat="1">
      <c r="A99" s="1"/>
      <c r="B99" s="1"/>
    </row>
    <row r="100" spans="1:2" s="5" customFormat="1">
      <c r="A100" s="1"/>
      <c r="B100" s="1"/>
    </row>
    <row r="101" spans="1:2" s="5" customFormat="1">
      <c r="A101" s="1"/>
      <c r="B101" s="1"/>
    </row>
    <row r="102" spans="1:2" s="5" customFormat="1">
      <c r="A102" s="1"/>
      <c r="B102" s="1"/>
    </row>
    <row r="103" spans="1:2" s="5" customFormat="1">
      <c r="A103" s="1"/>
      <c r="B103" s="1"/>
    </row>
    <row r="104" spans="1:2" s="5" customFormat="1">
      <c r="A104" s="1"/>
      <c r="B104" s="1"/>
    </row>
    <row r="105" spans="1:2" s="5" customFormat="1">
      <c r="A105" s="1"/>
      <c r="B105" s="1"/>
    </row>
    <row r="106" spans="1:2" s="5" customFormat="1">
      <c r="A106" s="1"/>
      <c r="B106" s="1"/>
    </row>
    <row r="107" spans="1:2" s="5" customFormat="1">
      <c r="A107" s="1"/>
      <c r="B107" s="1"/>
    </row>
    <row r="108" spans="1:2" s="5" customFormat="1">
      <c r="A108" s="1"/>
      <c r="B108" s="1"/>
    </row>
    <row r="109" spans="1:2" s="5" customFormat="1">
      <c r="A109" s="1"/>
      <c r="B109" s="1"/>
    </row>
    <row r="110" spans="1:2" s="5" customFormat="1">
      <c r="A110" s="1"/>
      <c r="B110" s="1"/>
    </row>
    <row r="111" spans="1:2" s="5" customFormat="1">
      <c r="A111" s="1"/>
      <c r="B111" s="1"/>
    </row>
    <row r="112" spans="1:2" s="5" customFormat="1">
      <c r="A112" s="1"/>
      <c r="B112" s="1"/>
    </row>
    <row r="113" spans="1:2" s="5" customFormat="1">
      <c r="A113" s="1"/>
      <c r="B113" s="1"/>
    </row>
    <row r="114" spans="1:2" s="5" customFormat="1">
      <c r="A114" s="1"/>
      <c r="B114" s="1"/>
    </row>
    <row r="115" spans="1:2" s="5" customFormat="1">
      <c r="A115" s="1"/>
      <c r="B115" s="1"/>
    </row>
    <row r="116" spans="1:2" s="5" customFormat="1">
      <c r="A116" s="1"/>
      <c r="B116" s="1"/>
    </row>
  </sheetData>
  <mergeCells count="36">
    <mergeCell ref="C6:H6"/>
    <mergeCell ref="I8:K8"/>
    <mergeCell ref="C2:H2"/>
    <mergeCell ref="C3:H3"/>
    <mergeCell ref="C4:H4"/>
    <mergeCell ref="C5:H5"/>
    <mergeCell ref="C8:E8"/>
    <mergeCell ref="J4:P4"/>
    <mergeCell ref="J5:P5"/>
    <mergeCell ref="J6:P6"/>
    <mergeCell ref="J2:P2"/>
    <mergeCell ref="J3:P3"/>
    <mergeCell ref="AO4:AU4"/>
    <mergeCell ref="AO5:AU5"/>
    <mergeCell ref="AO6:AU6"/>
    <mergeCell ref="AY2:BE2"/>
    <mergeCell ref="AY3:BE3"/>
    <mergeCell ref="AY4:BE4"/>
    <mergeCell ref="AY5:BE5"/>
    <mergeCell ref="AY6:BE6"/>
    <mergeCell ref="U2:AA2"/>
    <mergeCell ref="U3:AA3"/>
    <mergeCell ref="AE2:AK2"/>
    <mergeCell ref="AM8:AO8"/>
    <mergeCell ref="AW8:AY8"/>
    <mergeCell ref="AE3:AK3"/>
    <mergeCell ref="U6:AA6"/>
    <mergeCell ref="U4:AA4"/>
    <mergeCell ref="U5:AA5"/>
    <mergeCell ref="AE5:AK5"/>
    <mergeCell ref="S8:U8"/>
    <mergeCell ref="AC8:AE8"/>
    <mergeCell ref="AE4:AK4"/>
    <mergeCell ref="AE6:AK6"/>
    <mergeCell ref="AO2:AU2"/>
    <mergeCell ref="AO3:AU3"/>
  </mergeCells>
  <phoneticPr fontId="2" type="noConversion"/>
  <printOptions horizontalCentered="1" verticalCentered="1"/>
  <pageMargins left="0.74803149606299202" right="0.74803149606299202" top="0.35433070866141703" bottom="0.98425196850393704" header="0.511811023622047" footer="0.511811023622047"/>
  <pageSetup paperSize="9" scale="54" orientation="portrait" r:id="rId1"/>
  <headerFooter alignWithMargins="0">
    <oddFooter>&amp;L&amp;"Arial,Bold"The Purchase price is exclusive of Service Tax and Cess. Service Tax and Cess will be charged on Purchase price separately. &amp;R&amp;P of &amp;N</oddFooter>
  </headerFooter>
  <colBreaks count="5" manualBreakCount="5">
    <brk id="8" max="89" man="1"/>
    <brk id="18" max="89" man="1"/>
    <brk id="28" max="89" man="1"/>
    <brk id="38" max="89" man="1"/>
    <brk id="48" max="8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6"/>
  <sheetViews>
    <sheetView view="pageBreakPreview" topLeftCell="A59" zoomScale="85" zoomScaleNormal="100" zoomScaleSheetLayoutView="85" workbookViewId="0">
      <pane xSplit="2" topLeftCell="AN1" activePane="topRight" state="frozen"/>
      <selection activeCell="L9" sqref="L9"/>
      <selection pane="topRight" activeCell="L9" sqref="L9"/>
    </sheetView>
  </sheetViews>
  <sheetFormatPr defaultRowHeight="12.75"/>
  <cols>
    <col min="1" max="1" width="9.140625" style="1"/>
    <col min="2" max="2" width="15" style="1" customWidth="1"/>
    <col min="3" max="18" width="11.28515625" style="1" customWidth="1"/>
    <col min="19" max="28" width="12.7109375" style="1" customWidth="1"/>
    <col min="29" max="38" width="10.140625" style="1" customWidth="1"/>
    <col min="39" max="16384" width="9.140625" style="1"/>
  </cols>
  <sheetData>
    <row r="1" spans="1:148" customFormat="1" ht="2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8"/>
      <c r="Q1" s="18"/>
      <c r="R1" s="12"/>
      <c r="S1" s="12"/>
      <c r="T1" s="12"/>
    </row>
    <row r="2" spans="1:148" customFormat="1" ht="21" customHeight="1">
      <c r="A2" s="1"/>
      <c r="B2" s="11"/>
      <c r="C2" s="104" t="s">
        <v>24</v>
      </c>
      <c r="D2" s="105"/>
      <c r="E2" s="105"/>
      <c r="F2" s="105"/>
      <c r="G2" s="105"/>
      <c r="H2" s="105"/>
      <c r="I2" s="1"/>
      <c r="J2" s="104" t="s">
        <v>24</v>
      </c>
      <c r="K2" s="105"/>
      <c r="L2" s="105"/>
      <c r="M2" s="105"/>
      <c r="N2" s="105"/>
      <c r="O2" s="105"/>
      <c r="P2" s="106"/>
      <c r="Q2" s="18"/>
      <c r="R2" s="12"/>
      <c r="S2" s="12"/>
      <c r="T2" s="12"/>
      <c r="U2" s="104" t="str">
        <f>J2</f>
        <v>SBI LIFE - SWARNA JEEVAN (111N049V0X)</v>
      </c>
      <c r="V2" s="105"/>
      <c r="W2" s="105"/>
      <c r="X2" s="105"/>
      <c r="Y2" s="105"/>
      <c r="Z2" s="105"/>
      <c r="AA2" s="106"/>
      <c r="AE2" s="104" t="str">
        <f>$J$2</f>
        <v>SBI LIFE - SWARNA JEEVAN (111N049V0X)</v>
      </c>
      <c r="AF2" s="105"/>
      <c r="AG2" s="105"/>
      <c r="AH2" s="105"/>
      <c r="AI2" s="105"/>
      <c r="AJ2" s="105"/>
      <c r="AK2" s="106"/>
      <c r="AO2" s="104" t="str">
        <f>$J$2</f>
        <v>SBI LIFE - SWARNA JEEVAN (111N049V0X)</v>
      </c>
      <c r="AP2" s="105"/>
      <c r="AQ2" s="105"/>
      <c r="AR2" s="105"/>
      <c r="AS2" s="105"/>
      <c r="AT2" s="105"/>
      <c r="AU2" s="106"/>
      <c r="AY2" s="104" t="str">
        <f>$J$2</f>
        <v>SBI LIFE - SWARNA JEEVAN (111N049V0X)</v>
      </c>
      <c r="AZ2" s="105"/>
      <c r="BA2" s="105"/>
      <c r="BB2" s="105"/>
      <c r="BC2" s="105"/>
      <c r="BD2" s="105"/>
      <c r="BE2" s="106"/>
    </row>
    <row r="3" spans="1:148" customFormat="1" ht="15.75">
      <c r="A3" s="1"/>
      <c r="B3" s="20" t="e">
        <f>IF(ABS(C$9-#REF!)&lt;20,#REF!,0)*12</f>
        <v>#REF!</v>
      </c>
      <c r="C3" s="101" t="s">
        <v>15</v>
      </c>
      <c r="D3" s="102"/>
      <c r="E3" s="102"/>
      <c r="F3" s="102"/>
      <c r="G3" s="102"/>
      <c r="H3" s="102"/>
      <c r="I3" s="1"/>
      <c r="J3" s="101" t="s">
        <v>15</v>
      </c>
      <c r="K3" s="102"/>
      <c r="L3" s="102"/>
      <c r="M3" s="102"/>
      <c r="N3" s="102"/>
      <c r="O3" s="102"/>
      <c r="P3" s="103"/>
      <c r="Q3" s="18"/>
      <c r="R3" s="12"/>
      <c r="S3" s="12"/>
      <c r="T3" s="12"/>
      <c r="U3" s="101" t="str">
        <f>J3</f>
        <v>Annexure 1</v>
      </c>
      <c r="V3" s="102"/>
      <c r="W3" s="102"/>
      <c r="X3" s="102"/>
      <c r="Y3" s="102"/>
      <c r="Z3" s="102"/>
      <c r="AA3" s="103"/>
      <c r="AE3" s="101" t="str">
        <f>$J$3</f>
        <v>Annexure 1</v>
      </c>
      <c r="AF3" s="102"/>
      <c r="AG3" s="102"/>
      <c r="AH3" s="102"/>
      <c r="AI3" s="102"/>
      <c r="AJ3" s="102"/>
      <c r="AK3" s="103"/>
      <c r="AO3" s="101" t="str">
        <f>$J$3</f>
        <v>Annexure 1</v>
      </c>
      <c r="AP3" s="102"/>
      <c r="AQ3" s="102"/>
      <c r="AR3" s="102"/>
      <c r="AS3" s="102"/>
      <c r="AT3" s="102"/>
      <c r="AU3" s="103"/>
      <c r="AY3" s="101" t="str">
        <f>$J$3</f>
        <v>Annexure 1</v>
      </c>
      <c r="AZ3" s="102"/>
      <c r="BA3" s="102"/>
      <c r="BB3" s="102"/>
      <c r="BC3" s="102"/>
      <c r="BD3" s="102"/>
      <c r="BE3" s="103"/>
    </row>
    <row r="4" spans="1:148" customFormat="1" ht="15.75">
      <c r="A4" s="1"/>
      <c r="B4" s="20"/>
      <c r="C4" s="101" t="s">
        <v>4</v>
      </c>
      <c r="D4" s="102"/>
      <c r="E4" s="102"/>
      <c r="F4" s="102"/>
      <c r="G4" s="102"/>
      <c r="H4" s="102"/>
      <c r="I4" s="1"/>
      <c r="J4" s="101" t="s">
        <v>4</v>
      </c>
      <c r="K4" s="102"/>
      <c r="L4" s="102"/>
      <c r="M4" s="102"/>
      <c r="N4" s="102"/>
      <c r="O4" s="102"/>
      <c r="P4" s="103"/>
      <c r="Q4" s="19"/>
      <c r="R4" s="19"/>
      <c r="S4" s="19"/>
      <c r="T4" s="12"/>
      <c r="U4" s="101" t="str">
        <f>J4</f>
        <v xml:space="preserve"> Group Immediate Annuity Rates P.A. Payable Monthly</v>
      </c>
      <c r="V4" s="102"/>
      <c r="W4" s="102"/>
      <c r="X4" s="102"/>
      <c r="Y4" s="102"/>
      <c r="Z4" s="102"/>
      <c r="AA4" s="103"/>
      <c r="AE4" s="101" t="str">
        <f>J4</f>
        <v xml:space="preserve"> Group Immediate Annuity Rates P.A. Payable Monthly</v>
      </c>
      <c r="AF4" s="102"/>
      <c r="AG4" s="102"/>
      <c r="AH4" s="102"/>
      <c r="AI4" s="102"/>
      <c r="AJ4" s="102"/>
      <c r="AK4" s="103"/>
      <c r="AO4" s="101" t="str">
        <f>J4</f>
        <v xml:space="preserve"> Group Immediate Annuity Rates P.A. Payable Monthly</v>
      </c>
      <c r="AP4" s="102"/>
      <c r="AQ4" s="102"/>
      <c r="AR4" s="102"/>
      <c r="AS4" s="102"/>
      <c r="AT4" s="102"/>
      <c r="AU4" s="103"/>
      <c r="AY4" s="101" t="str">
        <f>J4</f>
        <v xml:space="preserve"> Group Immediate Annuity Rates P.A. Payable Monthly</v>
      </c>
      <c r="AZ4" s="102"/>
      <c r="BA4" s="102"/>
      <c r="BB4" s="102"/>
      <c r="BC4" s="102"/>
      <c r="BD4" s="102"/>
      <c r="BE4" s="103"/>
    </row>
    <row r="5" spans="1:148" customFormat="1" ht="15.75">
      <c r="A5" s="1"/>
      <c r="B5" s="20"/>
      <c r="C5" s="101" t="s">
        <v>6</v>
      </c>
      <c r="D5" s="102"/>
      <c r="E5" s="102"/>
      <c r="F5" s="102"/>
      <c r="G5" s="102"/>
      <c r="H5" s="102"/>
      <c r="I5" s="1"/>
      <c r="J5" s="101" t="s">
        <v>6</v>
      </c>
      <c r="K5" s="102"/>
      <c r="L5" s="102"/>
      <c r="M5" s="102"/>
      <c r="N5" s="102"/>
      <c r="O5" s="102"/>
      <c r="P5" s="103"/>
      <c r="Q5" s="11"/>
      <c r="R5" s="11"/>
      <c r="S5" s="11"/>
      <c r="T5" s="12"/>
      <c r="U5" s="101" t="s">
        <v>7</v>
      </c>
      <c r="V5" s="102"/>
      <c r="W5" s="102"/>
      <c r="X5" s="102"/>
      <c r="Y5" s="102"/>
      <c r="Z5" s="102"/>
      <c r="AA5" s="103"/>
      <c r="AE5" s="101" t="s">
        <v>7</v>
      </c>
      <c r="AF5" s="102"/>
      <c r="AG5" s="102"/>
      <c r="AH5" s="102"/>
      <c r="AI5" s="102"/>
      <c r="AJ5" s="102"/>
      <c r="AK5" s="103"/>
      <c r="AO5" s="101" t="s">
        <v>7</v>
      </c>
      <c r="AP5" s="102"/>
      <c r="AQ5" s="102"/>
      <c r="AR5" s="102"/>
      <c r="AS5" s="102"/>
      <c r="AT5" s="102"/>
      <c r="AU5" s="103"/>
      <c r="AY5" s="101" t="s">
        <v>7</v>
      </c>
      <c r="AZ5" s="102"/>
      <c r="BA5" s="102"/>
      <c r="BB5" s="102"/>
      <c r="BC5" s="102"/>
      <c r="BD5" s="102"/>
      <c r="BE5" s="103"/>
    </row>
    <row r="6" spans="1:148" customFormat="1" ht="16.5" thickBot="1">
      <c r="B6" s="20"/>
      <c r="C6" s="98" t="s">
        <v>17</v>
      </c>
      <c r="D6" s="99"/>
      <c r="E6" s="99"/>
      <c r="F6" s="99"/>
      <c r="G6" s="99"/>
      <c r="H6" s="99"/>
      <c r="I6" s="1"/>
      <c r="J6" s="98" t="s">
        <v>17</v>
      </c>
      <c r="K6" s="99"/>
      <c r="L6" s="99"/>
      <c r="M6" s="99"/>
      <c r="N6" s="99"/>
      <c r="O6" s="99"/>
      <c r="P6" s="100"/>
      <c r="T6" s="12"/>
      <c r="U6" s="98" t="str">
        <f>J6</f>
        <v>Life and Last Survivor - 100% Income</v>
      </c>
      <c r="V6" s="99"/>
      <c r="W6" s="99"/>
      <c r="X6" s="99"/>
      <c r="Y6" s="99"/>
      <c r="Z6" s="99"/>
      <c r="AA6" s="100"/>
      <c r="AE6" s="98" t="str">
        <f>$J$6</f>
        <v>Life and Last Survivor - 100% Income</v>
      </c>
      <c r="AF6" s="99"/>
      <c r="AG6" s="99"/>
      <c r="AH6" s="99"/>
      <c r="AI6" s="99"/>
      <c r="AJ6" s="99"/>
      <c r="AK6" s="100"/>
      <c r="AO6" s="98" t="str">
        <f>$J$6</f>
        <v>Life and Last Survivor - 100% Income</v>
      </c>
      <c r="AP6" s="99"/>
      <c r="AQ6" s="99"/>
      <c r="AR6" s="99"/>
      <c r="AS6" s="99"/>
      <c r="AT6" s="99"/>
      <c r="AU6" s="100"/>
      <c r="AY6" s="98" t="str">
        <f>$J$6</f>
        <v>Life and Last Survivor - 100% Income</v>
      </c>
      <c r="AZ6" s="99"/>
      <c r="BA6" s="99"/>
      <c r="BB6" s="99"/>
      <c r="BC6" s="99"/>
      <c r="BD6" s="99"/>
      <c r="BE6" s="100"/>
    </row>
    <row r="7" spans="1:148" customFormat="1" ht="13.5" thickBot="1">
      <c r="B7" s="1"/>
      <c r="I7" s="1"/>
    </row>
    <row r="8" spans="1:148" customFormat="1" ht="30" customHeight="1" thickBot="1">
      <c r="B8" s="1"/>
      <c r="C8" s="110" t="s">
        <v>1</v>
      </c>
      <c r="D8" s="111"/>
      <c r="E8" s="112"/>
      <c r="I8" s="110" t="s">
        <v>1</v>
      </c>
      <c r="J8" s="111"/>
      <c r="K8" s="112"/>
      <c r="L8" s="1"/>
      <c r="M8" s="1"/>
      <c r="N8" s="1"/>
      <c r="O8" s="1"/>
      <c r="S8" s="107" t="s">
        <v>1</v>
      </c>
      <c r="T8" s="108"/>
      <c r="U8" s="109"/>
      <c r="X8" s="1"/>
      <c r="Y8" s="1"/>
      <c r="Z8" s="1"/>
      <c r="AC8" s="107" t="s">
        <v>1</v>
      </c>
      <c r="AD8" s="108"/>
      <c r="AE8" s="109"/>
      <c r="AH8" s="1"/>
      <c r="AI8" s="1"/>
      <c r="AJ8" s="1"/>
      <c r="AM8" s="107" t="s">
        <v>1</v>
      </c>
      <c r="AN8" s="108"/>
      <c r="AO8" s="109"/>
      <c r="AR8" s="1"/>
      <c r="AS8" s="1"/>
      <c r="AT8" s="1"/>
      <c r="AW8" s="107" t="s">
        <v>1</v>
      </c>
      <c r="AX8" s="108"/>
      <c r="AY8" s="109"/>
      <c r="BB8" s="1"/>
      <c r="BC8" s="1"/>
      <c r="BD8" s="1"/>
    </row>
    <row r="9" spans="1:148" s="3" customFormat="1" ht="46.5" customHeight="1" thickBot="1">
      <c r="A9"/>
      <c r="B9" s="21" t="s">
        <v>2</v>
      </c>
      <c r="C9" s="22">
        <v>30</v>
      </c>
      <c r="D9" s="22">
        <v>31</v>
      </c>
      <c r="E9" s="22">
        <v>32</v>
      </c>
      <c r="F9" s="22">
        <v>33</v>
      </c>
      <c r="G9" s="22">
        <v>34</v>
      </c>
      <c r="H9" s="22">
        <v>35</v>
      </c>
      <c r="I9" s="22">
        <v>36</v>
      </c>
      <c r="J9" s="22">
        <v>37</v>
      </c>
      <c r="K9" s="22">
        <v>38</v>
      </c>
      <c r="L9" s="22">
        <v>39</v>
      </c>
      <c r="M9" s="22">
        <v>40</v>
      </c>
      <c r="N9" s="23">
        <v>41</v>
      </c>
      <c r="O9" s="23">
        <v>42</v>
      </c>
      <c r="P9" s="23">
        <v>43</v>
      </c>
      <c r="Q9" s="23">
        <v>44</v>
      </c>
      <c r="R9" s="23">
        <v>45</v>
      </c>
      <c r="S9" s="23">
        <v>46</v>
      </c>
      <c r="T9" s="23">
        <v>47</v>
      </c>
      <c r="U9" s="23">
        <v>48</v>
      </c>
      <c r="V9" s="23">
        <v>49</v>
      </c>
      <c r="W9" s="24">
        <v>50</v>
      </c>
      <c r="X9" s="26">
        <v>51</v>
      </c>
      <c r="Y9" s="23">
        <v>52</v>
      </c>
      <c r="Z9" s="23">
        <v>53</v>
      </c>
      <c r="AA9" s="23">
        <v>54</v>
      </c>
      <c r="AB9" s="23">
        <v>55</v>
      </c>
      <c r="AC9" s="23">
        <v>56</v>
      </c>
      <c r="AD9" s="23">
        <v>57</v>
      </c>
      <c r="AE9" s="23">
        <v>58</v>
      </c>
      <c r="AF9" s="23">
        <v>59</v>
      </c>
      <c r="AG9" s="23">
        <v>60</v>
      </c>
      <c r="AH9" s="23">
        <v>61</v>
      </c>
      <c r="AI9" s="23">
        <v>62</v>
      </c>
      <c r="AJ9" s="23">
        <v>63</v>
      </c>
      <c r="AK9" s="23">
        <v>64</v>
      </c>
      <c r="AL9" s="23">
        <v>65</v>
      </c>
      <c r="AM9" s="23">
        <v>66</v>
      </c>
      <c r="AN9" s="23">
        <v>67</v>
      </c>
      <c r="AO9" s="23">
        <v>68</v>
      </c>
      <c r="AP9" s="23">
        <v>69</v>
      </c>
      <c r="AQ9" s="23">
        <v>70</v>
      </c>
      <c r="AR9" s="23">
        <v>71</v>
      </c>
      <c r="AS9" s="23">
        <v>72</v>
      </c>
      <c r="AT9" s="23">
        <v>73</v>
      </c>
      <c r="AU9" s="23">
        <v>74</v>
      </c>
      <c r="AV9" s="23">
        <v>75</v>
      </c>
      <c r="AW9" s="23">
        <v>76</v>
      </c>
      <c r="AX9" s="23">
        <v>77</v>
      </c>
      <c r="AY9" s="23">
        <v>78</v>
      </c>
      <c r="AZ9" s="23">
        <v>79</v>
      </c>
      <c r="BA9" s="23">
        <v>80</v>
      </c>
      <c r="BB9" s="23">
        <v>81</v>
      </c>
      <c r="BC9" s="23">
        <v>82</v>
      </c>
      <c r="BD9" s="23">
        <v>83</v>
      </c>
      <c r="BE9" s="23">
        <v>84</v>
      </c>
      <c r="BF9" s="23">
        <v>85</v>
      </c>
    </row>
    <row r="10" spans="1:148" customFormat="1" ht="12" customHeight="1">
      <c r="B10" s="32">
        <v>18</v>
      </c>
      <c r="C10" s="62">
        <v>42.36</v>
      </c>
      <c r="D10" s="62">
        <v>42.480000000000004</v>
      </c>
      <c r="E10" s="62">
        <v>42.480000000000004</v>
      </c>
      <c r="F10" s="62">
        <v>42.599999999999994</v>
      </c>
      <c r="G10" s="62">
        <v>42.72</v>
      </c>
      <c r="H10" s="62">
        <v>42.72</v>
      </c>
      <c r="I10" s="62">
        <v>42.839999999999996</v>
      </c>
      <c r="J10" s="62">
        <v>42.839999999999996</v>
      </c>
      <c r="K10" s="62">
        <v>42.96</v>
      </c>
      <c r="L10" s="62">
        <v>42.96</v>
      </c>
      <c r="M10" s="62">
        <v>43.08</v>
      </c>
      <c r="N10" s="62">
        <v>43.08</v>
      </c>
      <c r="O10" s="62">
        <v>43.2</v>
      </c>
      <c r="P10" s="62">
        <v>43.2</v>
      </c>
      <c r="Q10" s="62">
        <v>43.32</v>
      </c>
      <c r="R10" s="62">
        <v>43.32</v>
      </c>
      <c r="S10" s="62">
        <v>43.44</v>
      </c>
      <c r="T10" s="62">
        <v>43.56</v>
      </c>
      <c r="U10" s="62">
        <v>43.68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</row>
    <row r="11" spans="1:148" customFormat="1" ht="15" thickBot="1">
      <c r="B11" s="32">
        <v>19</v>
      </c>
      <c r="C11" s="62">
        <v>42.599999999999994</v>
      </c>
      <c r="D11" s="62">
        <v>42.72</v>
      </c>
      <c r="E11" s="62">
        <v>42.72</v>
      </c>
      <c r="F11" s="62">
        <v>42.839999999999996</v>
      </c>
      <c r="G11" s="62">
        <v>42.96</v>
      </c>
      <c r="H11" s="62">
        <v>42.96</v>
      </c>
      <c r="I11" s="62">
        <v>43.08</v>
      </c>
      <c r="J11" s="62">
        <v>43.08</v>
      </c>
      <c r="K11" s="62">
        <v>43.2</v>
      </c>
      <c r="L11" s="62">
        <v>43.2</v>
      </c>
      <c r="M11" s="62">
        <v>43.32</v>
      </c>
      <c r="N11" s="62">
        <v>43.32</v>
      </c>
      <c r="O11" s="62">
        <v>43.44</v>
      </c>
      <c r="P11" s="62">
        <v>43.56</v>
      </c>
      <c r="Q11" s="62">
        <v>43.56</v>
      </c>
      <c r="R11" s="62">
        <v>43.68</v>
      </c>
      <c r="S11" s="62">
        <v>43.68</v>
      </c>
      <c r="T11" s="62">
        <v>43.8</v>
      </c>
      <c r="U11" s="62">
        <v>43.92</v>
      </c>
      <c r="V11" s="62">
        <v>44.04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</row>
    <row r="12" spans="1:148" customFormat="1" ht="15" thickBot="1">
      <c r="B12" s="25">
        <v>20</v>
      </c>
      <c r="C12" s="62">
        <v>42.839999999999996</v>
      </c>
      <c r="D12" s="62">
        <v>42.96</v>
      </c>
      <c r="E12" s="62">
        <v>43.08</v>
      </c>
      <c r="F12" s="62">
        <v>43.08</v>
      </c>
      <c r="G12" s="62">
        <v>43.2</v>
      </c>
      <c r="H12" s="62">
        <v>43.32</v>
      </c>
      <c r="I12" s="62">
        <v>43.32</v>
      </c>
      <c r="J12" s="62">
        <v>43.44</v>
      </c>
      <c r="K12" s="62">
        <v>43.44</v>
      </c>
      <c r="L12" s="62">
        <v>43.56</v>
      </c>
      <c r="M12" s="62">
        <v>43.56</v>
      </c>
      <c r="N12" s="62">
        <v>43.68</v>
      </c>
      <c r="O12" s="62">
        <v>43.68</v>
      </c>
      <c r="P12" s="62">
        <v>43.8</v>
      </c>
      <c r="Q12" s="62">
        <v>43.8</v>
      </c>
      <c r="R12" s="62">
        <v>43.92</v>
      </c>
      <c r="S12" s="62">
        <v>44.04</v>
      </c>
      <c r="T12" s="62">
        <v>44.04</v>
      </c>
      <c r="U12" s="62">
        <v>44.160000000000004</v>
      </c>
      <c r="V12" s="62">
        <v>44.28</v>
      </c>
      <c r="W12" s="62">
        <v>44.400000000000006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</row>
    <row r="13" spans="1:148" customFormat="1" ht="15" thickBot="1">
      <c r="A13" s="2"/>
      <c r="B13" s="32">
        <v>21</v>
      </c>
      <c r="C13" s="62">
        <v>43.08</v>
      </c>
      <c r="D13" s="62">
        <v>43.2</v>
      </c>
      <c r="E13" s="62">
        <v>43.32</v>
      </c>
      <c r="F13" s="62">
        <v>43.32</v>
      </c>
      <c r="G13" s="62">
        <v>43.44</v>
      </c>
      <c r="H13" s="62">
        <v>43.56</v>
      </c>
      <c r="I13" s="62">
        <v>43.56</v>
      </c>
      <c r="J13" s="62">
        <v>43.68</v>
      </c>
      <c r="K13" s="62">
        <v>43.8</v>
      </c>
      <c r="L13" s="62">
        <v>43.8</v>
      </c>
      <c r="M13" s="62">
        <v>43.92</v>
      </c>
      <c r="N13" s="62">
        <v>43.92</v>
      </c>
      <c r="O13" s="62">
        <v>44.04</v>
      </c>
      <c r="P13" s="62">
        <v>44.04</v>
      </c>
      <c r="Q13" s="62">
        <v>44.160000000000004</v>
      </c>
      <c r="R13" s="62">
        <v>44.28</v>
      </c>
      <c r="S13" s="62">
        <v>44.28</v>
      </c>
      <c r="T13" s="62">
        <v>44.400000000000006</v>
      </c>
      <c r="U13" s="62">
        <v>44.400000000000006</v>
      </c>
      <c r="V13" s="62">
        <v>44.519999999999996</v>
      </c>
      <c r="W13" s="62">
        <v>44.64</v>
      </c>
      <c r="X13" s="62">
        <v>44.76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</row>
    <row r="14" spans="1:148" customFormat="1" ht="15" thickBot="1">
      <c r="B14" s="32">
        <v>22</v>
      </c>
      <c r="C14" s="62">
        <v>43.32</v>
      </c>
      <c r="D14" s="62">
        <v>43.44</v>
      </c>
      <c r="E14" s="62">
        <v>43.56</v>
      </c>
      <c r="F14" s="62">
        <v>43.68</v>
      </c>
      <c r="G14" s="62">
        <v>43.68</v>
      </c>
      <c r="H14" s="62">
        <v>43.8</v>
      </c>
      <c r="I14" s="62">
        <v>43.92</v>
      </c>
      <c r="J14" s="62">
        <v>43.92</v>
      </c>
      <c r="K14" s="62">
        <v>44.04</v>
      </c>
      <c r="L14" s="62">
        <v>44.160000000000004</v>
      </c>
      <c r="M14" s="62">
        <v>44.160000000000004</v>
      </c>
      <c r="N14" s="62">
        <v>44.28</v>
      </c>
      <c r="O14" s="62">
        <v>44.28</v>
      </c>
      <c r="P14" s="62">
        <v>44.400000000000006</v>
      </c>
      <c r="Q14" s="62">
        <v>44.400000000000006</v>
      </c>
      <c r="R14" s="62">
        <v>44.519999999999996</v>
      </c>
      <c r="S14" s="62">
        <v>44.64</v>
      </c>
      <c r="T14" s="62">
        <v>44.64</v>
      </c>
      <c r="U14" s="62">
        <v>44.76</v>
      </c>
      <c r="V14" s="62">
        <v>44.76</v>
      </c>
      <c r="W14" s="62">
        <v>44.88</v>
      </c>
      <c r="X14" s="62">
        <v>45</v>
      </c>
      <c r="Y14" s="62">
        <v>45.12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</row>
    <row r="15" spans="1:148" customFormat="1" ht="14.25">
      <c r="B15" s="25">
        <v>23</v>
      </c>
      <c r="C15" s="62">
        <v>43.56</v>
      </c>
      <c r="D15" s="62">
        <v>43.68</v>
      </c>
      <c r="E15" s="62">
        <v>43.8</v>
      </c>
      <c r="F15" s="62">
        <v>43.92</v>
      </c>
      <c r="G15" s="62">
        <v>43.92</v>
      </c>
      <c r="H15" s="62">
        <v>44.04</v>
      </c>
      <c r="I15" s="62">
        <v>44.160000000000004</v>
      </c>
      <c r="J15" s="62">
        <v>44.28</v>
      </c>
      <c r="K15" s="62">
        <v>44.28</v>
      </c>
      <c r="L15" s="62">
        <v>44.400000000000006</v>
      </c>
      <c r="M15" s="62">
        <v>44.519999999999996</v>
      </c>
      <c r="N15" s="62">
        <v>44.519999999999996</v>
      </c>
      <c r="O15" s="62">
        <v>44.64</v>
      </c>
      <c r="P15" s="62">
        <v>44.76</v>
      </c>
      <c r="Q15" s="62">
        <v>44.76</v>
      </c>
      <c r="R15" s="62">
        <v>44.88</v>
      </c>
      <c r="S15" s="62">
        <v>44.88</v>
      </c>
      <c r="T15" s="62">
        <v>45</v>
      </c>
      <c r="U15" s="62">
        <v>45</v>
      </c>
      <c r="V15" s="62">
        <v>45.12</v>
      </c>
      <c r="W15" s="62">
        <v>45.24</v>
      </c>
      <c r="X15" s="62">
        <v>45.24</v>
      </c>
      <c r="Y15" s="62">
        <v>45.36</v>
      </c>
      <c r="Z15" s="62">
        <v>45.480000000000004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</row>
    <row r="16" spans="1:148" customFormat="1" ht="14.25">
      <c r="B16" s="32">
        <v>24</v>
      </c>
      <c r="C16" s="62">
        <v>43.8</v>
      </c>
      <c r="D16" s="62">
        <v>43.92</v>
      </c>
      <c r="E16" s="62">
        <v>44.04</v>
      </c>
      <c r="F16" s="62">
        <v>44.160000000000004</v>
      </c>
      <c r="G16" s="62">
        <v>44.28</v>
      </c>
      <c r="H16" s="62">
        <v>44.400000000000006</v>
      </c>
      <c r="I16" s="62">
        <v>44.400000000000006</v>
      </c>
      <c r="J16" s="62">
        <v>44.519999999999996</v>
      </c>
      <c r="K16" s="62">
        <v>44.64</v>
      </c>
      <c r="L16" s="62">
        <v>44.76</v>
      </c>
      <c r="M16" s="62">
        <v>44.76</v>
      </c>
      <c r="N16" s="62">
        <v>44.88</v>
      </c>
      <c r="O16" s="62">
        <v>45</v>
      </c>
      <c r="P16" s="62">
        <v>45</v>
      </c>
      <c r="Q16" s="62">
        <v>45.12</v>
      </c>
      <c r="R16" s="62">
        <v>45.12</v>
      </c>
      <c r="S16" s="62">
        <v>45.24</v>
      </c>
      <c r="T16" s="62">
        <v>45.24</v>
      </c>
      <c r="U16" s="62">
        <v>45.36</v>
      </c>
      <c r="V16" s="62">
        <v>45.480000000000004</v>
      </c>
      <c r="W16" s="62">
        <v>45.480000000000004</v>
      </c>
      <c r="X16" s="62">
        <v>45.599999999999994</v>
      </c>
      <c r="Y16" s="62">
        <v>45.72</v>
      </c>
      <c r="Z16" s="62">
        <v>45.839999999999996</v>
      </c>
      <c r="AA16" s="62">
        <v>45.96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</row>
    <row r="17" spans="2:148" customFormat="1" ht="15" thickBot="1">
      <c r="B17" s="32">
        <v>25</v>
      </c>
      <c r="C17" s="62">
        <v>44.04</v>
      </c>
      <c r="D17" s="62">
        <v>44.160000000000004</v>
      </c>
      <c r="E17" s="62">
        <v>44.28</v>
      </c>
      <c r="F17" s="62">
        <v>44.400000000000006</v>
      </c>
      <c r="G17" s="62">
        <v>44.519999999999996</v>
      </c>
      <c r="H17" s="62">
        <v>44.64</v>
      </c>
      <c r="I17" s="62">
        <v>44.76</v>
      </c>
      <c r="J17" s="62">
        <v>44.88</v>
      </c>
      <c r="K17" s="62">
        <v>44.88</v>
      </c>
      <c r="L17" s="62">
        <v>45</v>
      </c>
      <c r="M17" s="62">
        <v>45.12</v>
      </c>
      <c r="N17" s="62">
        <v>45.24</v>
      </c>
      <c r="O17" s="62">
        <v>45.24</v>
      </c>
      <c r="P17" s="62">
        <v>45.36</v>
      </c>
      <c r="Q17" s="62">
        <v>45.36</v>
      </c>
      <c r="R17" s="62">
        <v>45.480000000000004</v>
      </c>
      <c r="S17" s="62">
        <v>45.599999999999994</v>
      </c>
      <c r="T17" s="62">
        <v>45.599999999999994</v>
      </c>
      <c r="U17" s="62">
        <v>45.72</v>
      </c>
      <c r="V17" s="62">
        <v>45.72</v>
      </c>
      <c r="W17" s="62">
        <v>45.839999999999996</v>
      </c>
      <c r="X17" s="62">
        <v>45.96</v>
      </c>
      <c r="Y17" s="62">
        <v>45.96</v>
      </c>
      <c r="Z17" s="62">
        <v>46.08</v>
      </c>
      <c r="AA17" s="62">
        <v>46.2</v>
      </c>
      <c r="AB17" s="62">
        <v>46.32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</row>
    <row r="18" spans="2:148" customFormat="1" ht="14.25">
      <c r="B18" s="25">
        <v>26</v>
      </c>
      <c r="C18" s="62">
        <v>44.160000000000004</v>
      </c>
      <c r="D18" s="62">
        <v>44.400000000000006</v>
      </c>
      <c r="E18" s="62">
        <v>44.519999999999996</v>
      </c>
      <c r="F18" s="62">
        <v>44.64</v>
      </c>
      <c r="G18" s="62">
        <v>44.76</v>
      </c>
      <c r="H18" s="62">
        <v>44.88</v>
      </c>
      <c r="I18" s="62">
        <v>45</v>
      </c>
      <c r="J18" s="62">
        <v>45.12</v>
      </c>
      <c r="K18" s="62">
        <v>45.24</v>
      </c>
      <c r="L18" s="62">
        <v>45.36</v>
      </c>
      <c r="M18" s="62">
        <v>45.36</v>
      </c>
      <c r="N18" s="62">
        <v>45.480000000000004</v>
      </c>
      <c r="O18" s="62">
        <v>45.599999999999994</v>
      </c>
      <c r="P18" s="62">
        <v>45.72</v>
      </c>
      <c r="Q18" s="62">
        <v>45.72</v>
      </c>
      <c r="R18" s="62">
        <v>45.839999999999996</v>
      </c>
      <c r="S18" s="62">
        <v>45.839999999999996</v>
      </c>
      <c r="T18" s="62">
        <v>45.96</v>
      </c>
      <c r="U18" s="62">
        <v>46.08</v>
      </c>
      <c r="V18" s="62">
        <v>46.08</v>
      </c>
      <c r="W18" s="62">
        <v>46.2</v>
      </c>
      <c r="X18" s="62">
        <v>46.2</v>
      </c>
      <c r="Y18" s="62">
        <v>46.32</v>
      </c>
      <c r="Z18" s="62">
        <v>46.44</v>
      </c>
      <c r="AA18" s="62">
        <v>46.56</v>
      </c>
      <c r="AB18" s="62">
        <v>46.68</v>
      </c>
      <c r="AC18" s="62">
        <v>46.8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</row>
    <row r="19" spans="2:148" customFormat="1" ht="14.25">
      <c r="B19" s="32">
        <v>27</v>
      </c>
      <c r="C19" s="62">
        <v>44.400000000000006</v>
      </c>
      <c r="D19" s="62">
        <v>44.64</v>
      </c>
      <c r="E19" s="62">
        <v>44.76</v>
      </c>
      <c r="F19" s="62">
        <v>44.88</v>
      </c>
      <c r="G19" s="62">
        <v>45</v>
      </c>
      <c r="H19" s="62">
        <v>45.12</v>
      </c>
      <c r="I19" s="62">
        <v>45.24</v>
      </c>
      <c r="J19" s="62">
        <v>45.36</v>
      </c>
      <c r="K19" s="62">
        <v>45.480000000000004</v>
      </c>
      <c r="L19" s="62">
        <v>45.599999999999994</v>
      </c>
      <c r="M19" s="62">
        <v>45.72</v>
      </c>
      <c r="N19" s="62">
        <v>45.839999999999996</v>
      </c>
      <c r="O19" s="62">
        <v>45.96</v>
      </c>
      <c r="P19" s="62">
        <v>45.96</v>
      </c>
      <c r="Q19" s="62">
        <v>46.08</v>
      </c>
      <c r="R19" s="62">
        <v>46.2</v>
      </c>
      <c r="S19" s="62">
        <v>46.2</v>
      </c>
      <c r="T19" s="62">
        <v>46.32</v>
      </c>
      <c r="U19" s="62">
        <v>46.32</v>
      </c>
      <c r="V19" s="62">
        <v>46.44</v>
      </c>
      <c r="W19" s="62">
        <v>46.56</v>
      </c>
      <c r="X19" s="62">
        <v>46.56</v>
      </c>
      <c r="Y19" s="62">
        <v>46.68</v>
      </c>
      <c r="Z19" s="62">
        <v>46.8</v>
      </c>
      <c r="AA19" s="62">
        <v>46.8</v>
      </c>
      <c r="AB19" s="62">
        <v>46.92</v>
      </c>
      <c r="AC19" s="62">
        <v>47.04</v>
      </c>
      <c r="AD19" s="62">
        <v>47.160000000000004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</row>
    <row r="20" spans="2:148" customFormat="1" ht="15" thickBot="1">
      <c r="B20" s="32">
        <v>28</v>
      </c>
      <c r="C20" s="62">
        <v>44.64</v>
      </c>
      <c r="D20" s="62">
        <v>44.76</v>
      </c>
      <c r="E20" s="62">
        <v>45</v>
      </c>
      <c r="F20" s="62">
        <v>45.12</v>
      </c>
      <c r="G20" s="62">
        <v>45.24</v>
      </c>
      <c r="H20" s="62">
        <v>45.36</v>
      </c>
      <c r="I20" s="62">
        <v>45.599999999999994</v>
      </c>
      <c r="J20" s="62">
        <v>45.72</v>
      </c>
      <c r="K20" s="62">
        <v>45.839999999999996</v>
      </c>
      <c r="L20" s="62">
        <v>45.96</v>
      </c>
      <c r="M20" s="62">
        <v>46.08</v>
      </c>
      <c r="N20" s="62">
        <v>46.08</v>
      </c>
      <c r="O20" s="62">
        <v>46.2</v>
      </c>
      <c r="P20" s="62">
        <v>46.32</v>
      </c>
      <c r="Q20" s="62">
        <v>46.44</v>
      </c>
      <c r="R20" s="62">
        <v>46.44</v>
      </c>
      <c r="S20" s="62">
        <v>46.56</v>
      </c>
      <c r="T20" s="62">
        <v>46.68</v>
      </c>
      <c r="U20" s="62">
        <v>46.68</v>
      </c>
      <c r="V20" s="62">
        <v>46.8</v>
      </c>
      <c r="W20" s="62">
        <v>46.92</v>
      </c>
      <c r="X20" s="62">
        <v>46.92</v>
      </c>
      <c r="Y20" s="62">
        <v>47.04</v>
      </c>
      <c r="Z20" s="62">
        <v>47.160000000000004</v>
      </c>
      <c r="AA20" s="62">
        <v>47.160000000000004</v>
      </c>
      <c r="AB20" s="62">
        <v>47.28</v>
      </c>
      <c r="AC20" s="62">
        <v>47.400000000000006</v>
      </c>
      <c r="AD20" s="62">
        <v>47.519999999999996</v>
      </c>
      <c r="AE20" s="62">
        <v>47.64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</row>
    <row r="21" spans="2:148" customFormat="1" ht="14.25">
      <c r="B21" s="25">
        <v>29</v>
      </c>
      <c r="C21" s="62">
        <v>44.88</v>
      </c>
      <c r="D21" s="62">
        <v>45</v>
      </c>
      <c r="E21" s="62">
        <v>45.24</v>
      </c>
      <c r="F21" s="62">
        <v>45.36</v>
      </c>
      <c r="G21" s="62">
        <v>45.480000000000004</v>
      </c>
      <c r="H21" s="62">
        <v>45.72</v>
      </c>
      <c r="I21" s="62">
        <v>45.839999999999996</v>
      </c>
      <c r="J21" s="62">
        <v>45.96</v>
      </c>
      <c r="K21" s="62">
        <v>46.08</v>
      </c>
      <c r="L21" s="62">
        <v>46.2</v>
      </c>
      <c r="M21" s="62">
        <v>46.32</v>
      </c>
      <c r="N21" s="62">
        <v>46.44</v>
      </c>
      <c r="O21" s="62">
        <v>46.56</v>
      </c>
      <c r="P21" s="62">
        <v>46.68</v>
      </c>
      <c r="Q21" s="62">
        <v>46.8</v>
      </c>
      <c r="R21" s="62">
        <v>46.8</v>
      </c>
      <c r="S21" s="62">
        <v>46.92</v>
      </c>
      <c r="T21" s="62">
        <v>47.04</v>
      </c>
      <c r="U21" s="62">
        <v>47.04</v>
      </c>
      <c r="V21" s="62">
        <v>47.160000000000004</v>
      </c>
      <c r="W21" s="62">
        <v>47.28</v>
      </c>
      <c r="X21" s="62">
        <v>47.28</v>
      </c>
      <c r="Y21" s="62">
        <v>47.400000000000006</v>
      </c>
      <c r="Z21" s="62">
        <v>47.519999999999996</v>
      </c>
      <c r="AA21" s="62">
        <v>47.519999999999996</v>
      </c>
      <c r="AB21" s="62">
        <v>47.64</v>
      </c>
      <c r="AC21" s="62">
        <v>47.76</v>
      </c>
      <c r="AD21" s="62">
        <v>47.88</v>
      </c>
      <c r="AE21" s="62">
        <v>48</v>
      </c>
      <c r="AF21" s="62">
        <v>48.12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</row>
    <row r="22" spans="2:148" customFormat="1" ht="14.25">
      <c r="B22" s="32">
        <v>30</v>
      </c>
      <c r="C22" s="62">
        <v>45</v>
      </c>
      <c r="D22" s="62">
        <v>45.24</v>
      </c>
      <c r="E22" s="62">
        <v>45.36</v>
      </c>
      <c r="F22" s="62">
        <v>45.599999999999994</v>
      </c>
      <c r="G22" s="62">
        <v>45.72</v>
      </c>
      <c r="H22" s="62">
        <v>45.96</v>
      </c>
      <c r="I22" s="62">
        <v>46.08</v>
      </c>
      <c r="J22" s="62">
        <v>46.2</v>
      </c>
      <c r="K22" s="62">
        <v>46.44</v>
      </c>
      <c r="L22" s="62">
        <v>46.56</v>
      </c>
      <c r="M22" s="62">
        <v>46.68</v>
      </c>
      <c r="N22" s="62">
        <v>46.8</v>
      </c>
      <c r="O22" s="62">
        <v>46.92</v>
      </c>
      <c r="P22" s="62">
        <v>47.04</v>
      </c>
      <c r="Q22" s="62">
        <v>47.04</v>
      </c>
      <c r="R22" s="62">
        <v>47.160000000000004</v>
      </c>
      <c r="S22" s="62">
        <v>47.28</v>
      </c>
      <c r="T22" s="62">
        <v>47.400000000000006</v>
      </c>
      <c r="U22" s="62">
        <v>47.519999999999996</v>
      </c>
      <c r="V22" s="62">
        <v>47.519999999999996</v>
      </c>
      <c r="W22" s="62">
        <v>47.64</v>
      </c>
      <c r="X22" s="62">
        <v>47.76</v>
      </c>
      <c r="Y22" s="62">
        <v>47.76</v>
      </c>
      <c r="Z22" s="62">
        <v>47.88</v>
      </c>
      <c r="AA22" s="62">
        <v>48</v>
      </c>
      <c r="AB22" s="62">
        <v>48</v>
      </c>
      <c r="AC22" s="62">
        <v>48.12</v>
      </c>
      <c r="AD22" s="62">
        <v>48.239999999999995</v>
      </c>
      <c r="AE22" s="62">
        <v>48.36</v>
      </c>
      <c r="AF22" s="62">
        <v>48.480000000000004</v>
      </c>
      <c r="AG22" s="62">
        <v>48.599999999999994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</row>
    <row r="23" spans="2:148" customFormat="1" ht="15" thickBot="1">
      <c r="B23" s="32">
        <v>31</v>
      </c>
      <c r="C23" s="62">
        <v>45.24</v>
      </c>
      <c r="D23" s="62">
        <v>45.480000000000004</v>
      </c>
      <c r="E23" s="62">
        <v>45.599999999999994</v>
      </c>
      <c r="F23" s="62">
        <v>45.839999999999996</v>
      </c>
      <c r="G23" s="62">
        <v>45.96</v>
      </c>
      <c r="H23" s="62">
        <v>46.2</v>
      </c>
      <c r="I23" s="62">
        <v>46.32</v>
      </c>
      <c r="J23" s="62">
        <v>46.56</v>
      </c>
      <c r="K23" s="62">
        <v>46.68</v>
      </c>
      <c r="L23" s="62">
        <v>46.8</v>
      </c>
      <c r="M23" s="62">
        <v>46.92</v>
      </c>
      <c r="N23" s="62">
        <v>47.04</v>
      </c>
      <c r="O23" s="62">
        <v>47.160000000000004</v>
      </c>
      <c r="P23" s="62">
        <v>47.28</v>
      </c>
      <c r="Q23" s="62">
        <v>47.400000000000006</v>
      </c>
      <c r="R23" s="62">
        <v>47.519999999999996</v>
      </c>
      <c r="S23" s="62">
        <v>47.64</v>
      </c>
      <c r="T23" s="62">
        <v>47.76</v>
      </c>
      <c r="U23" s="62">
        <v>47.88</v>
      </c>
      <c r="V23" s="62">
        <v>47.88</v>
      </c>
      <c r="W23" s="62">
        <v>48</v>
      </c>
      <c r="X23" s="62">
        <v>48.12</v>
      </c>
      <c r="Y23" s="62">
        <v>48.12</v>
      </c>
      <c r="Z23" s="62">
        <v>48.239999999999995</v>
      </c>
      <c r="AA23" s="62">
        <v>48.36</v>
      </c>
      <c r="AB23" s="62">
        <v>48.36</v>
      </c>
      <c r="AC23" s="62">
        <v>48.480000000000004</v>
      </c>
      <c r="AD23" s="62">
        <v>48.599999999999994</v>
      </c>
      <c r="AE23" s="62">
        <v>48.72</v>
      </c>
      <c r="AF23" s="62">
        <v>48.84</v>
      </c>
      <c r="AG23" s="62">
        <v>48.96</v>
      </c>
      <c r="AH23" s="62">
        <v>49.08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</row>
    <row r="24" spans="2:148" customFormat="1" ht="14.25">
      <c r="B24" s="25">
        <v>32</v>
      </c>
      <c r="C24" s="62">
        <v>45.36</v>
      </c>
      <c r="D24" s="62">
        <v>45.599999999999994</v>
      </c>
      <c r="E24" s="62">
        <v>45.839999999999996</v>
      </c>
      <c r="F24" s="62">
        <v>46.08</v>
      </c>
      <c r="G24" s="62">
        <v>46.2</v>
      </c>
      <c r="H24" s="62">
        <v>46.44</v>
      </c>
      <c r="I24" s="62">
        <v>46.56</v>
      </c>
      <c r="J24" s="62">
        <v>46.8</v>
      </c>
      <c r="K24" s="62">
        <v>46.92</v>
      </c>
      <c r="L24" s="62">
        <v>47.160000000000004</v>
      </c>
      <c r="M24" s="62">
        <v>47.28</v>
      </c>
      <c r="N24" s="62">
        <v>47.400000000000006</v>
      </c>
      <c r="O24" s="62">
        <v>47.519999999999996</v>
      </c>
      <c r="P24" s="62">
        <v>47.64</v>
      </c>
      <c r="Q24" s="62">
        <v>47.76</v>
      </c>
      <c r="R24" s="62">
        <v>47.88</v>
      </c>
      <c r="S24" s="62">
        <v>48</v>
      </c>
      <c r="T24" s="62">
        <v>48.12</v>
      </c>
      <c r="U24" s="62">
        <v>48.239999999999995</v>
      </c>
      <c r="V24" s="62">
        <v>48.36</v>
      </c>
      <c r="W24" s="62">
        <v>48.36</v>
      </c>
      <c r="X24" s="62">
        <v>48.480000000000004</v>
      </c>
      <c r="Y24" s="62">
        <v>48.599999999999994</v>
      </c>
      <c r="Z24" s="62">
        <v>48.599999999999994</v>
      </c>
      <c r="AA24" s="62">
        <v>48.72</v>
      </c>
      <c r="AB24" s="62">
        <v>48.84</v>
      </c>
      <c r="AC24" s="62">
        <v>48.96</v>
      </c>
      <c r="AD24" s="62">
        <v>48.96</v>
      </c>
      <c r="AE24" s="62">
        <v>49.08</v>
      </c>
      <c r="AF24" s="62">
        <v>49.199999999999996</v>
      </c>
      <c r="AG24" s="62">
        <v>49.320000000000007</v>
      </c>
      <c r="AH24" s="62">
        <v>49.44</v>
      </c>
      <c r="AI24" s="62">
        <v>49.56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</row>
    <row r="25" spans="2:148" customFormat="1" ht="14.25">
      <c r="B25" s="32">
        <v>33</v>
      </c>
      <c r="C25" s="62">
        <v>45.599999999999994</v>
      </c>
      <c r="D25" s="62">
        <v>45.839999999999996</v>
      </c>
      <c r="E25" s="62">
        <v>46.08</v>
      </c>
      <c r="F25" s="62">
        <v>46.2</v>
      </c>
      <c r="G25" s="62">
        <v>46.44</v>
      </c>
      <c r="H25" s="62">
        <v>46.68</v>
      </c>
      <c r="I25" s="62">
        <v>46.92</v>
      </c>
      <c r="J25" s="62">
        <v>47.04</v>
      </c>
      <c r="K25" s="62">
        <v>47.28</v>
      </c>
      <c r="L25" s="62">
        <v>47.400000000000006</v>
      </c>
      <c r="M25" s="62">
        <v>47.519999999999996</v>
      </c>
      <c r="N25" s="62">
        <v>47.76</v>
      </c>
      <c r="O25" s="62">
        <v>47.88</v>
      </c>
      <c r="P25" s="62">
        <v>48</v>
      </c>
      <c r="Q25" s="62">
        <v>48.12</v>
      </c>
      <c r="R25" s="62">
        <v>48.239999999999995</v>
      </c>
      <c r="S25" s="62">
        <v>48.36</v>
      </c>
      <c r="T25" s="62">
        <v>48.480000000000004</v>
      </c>
      <c r="U25" s="62">
        <v>48.599999999999994</v>
      </c>
      <c r="V25" s="62">
        <v>48.72</v>
      </c>
      <c r="W25" s="62">
        <v>48.84</v>
      </c>
      <c r="X25" s="62">
        <v>48.84</v>
      </c>
      <c r="Y25" s="62">
        <v>48.96</v>
      </c>
      <c r="Z25" s="62">
        <v>49.08</v>
      </c>
      <c r="AA25" s="62">
        <v>49.199999999999996</v>
      </c>
      <c r="AB25" s="62">
        <v>49.199999999999996</v>
      </c>
      <c r="AC25" s="62">
        <v>49.320000000000007</v>
      </c>
      <c r="AD25" s="62">
        <v>49.44</v>
      </c>
      <c r="AE25" s="62">
        <v>49.56</v>
      </c>
      <c r="AF25" s="62">
        <v>49.56</v>
      </c>
      <c r="AG25" s="62">
        <v>49.679999999999993</v>
      </c>
      <c r="AH25" s="62">
        <v>49.800000000000004</v>
      </c>
      <c r="AI25" s="62">
        <v>49.92</v>
      </c>
      <c r="AJ25" s="62">
        <v>50.16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</row>
    <row r="26" spans="2:148" customFormat="1" ht="15" thickBot="1">
      <c r="B26" s="32">
        <v>34</v>
      </c>
      <c r="C26" s="62">
        <v>45.72</v>
      </c>
      <c r="D26" s="62">
        <v>45.96</v>
      </c>
      <c r="E26" s="62">
        <v>46.2</v>
      </c>
      <c r="F26" s="62">
        <v>46.44</v>
      </c>
      <c r="G26" s="62">
        <v>46.68</v>
      </c>
      <c r="H26" s="62">
        <v>46.92</v>
      </c>
      <c r="I26" s="62">
        <v>47.160000000000004</v>
      </c>
      <c r="J26" s="62">
        <v>47.28</v>
      </c>
      <c r="K26" s="62">
        <v>47.519999999999996</v>
      </c>
      <c r="L26" s="62">
        <v>47.64</v>
      </c>
      <c r="M26" s="62">
        <v>47.88</v>
      </c>
      <c r="N26" s="62">
        <v>48</v>
      </c>
      <c r="O26" s="62">
        <v>48.239999999999995</v>
      </c>
      <c r="P26" s="62">
        <v>48.36</v>
      </c>
      <c r="Q26" s="62">
        <v>48.480000000000004</v>
      </c>
      <c r="R26" s="62">
        <v>48.599999999999994</v>
      </c>
      <c r="S26" s="62">
        <v>48.72</v>
      </c>
      <c r="T26" s="62">
        <v>48.84</v>
      </c>
      <c r="U26" s="62">
        <v>48.96</v>
      </c>
      <c r="V26" s="62">
        <v>49.08</v>
      </c>
      <c r="W26" s="62">
        <v>49.199999999999996</v>
      </c>
      <c r="X26" s="62">
        <v>49.320000000000007</v>
      </c>
      <c r="Y26" s="62">
        <v>49.44</v>
      </c>
      <c r="Z26" s="62">
        <v>49.44</v>
      </c>
      <c r="AA26" s="62">
        <v>49.56</v>
      </c>
      <c r="AB26" s="62">
        <v>49.679999999999993</v>
      </c>
      <c r="AC26" s="62">
        <v>49.800000000000004</v>
      </c>
      <c r="AD26" s="62">
        <v>49.800000000000004</v>
      </c>
      <c r="AE26" s="62">
        <v>49.92</v>
      </c>
      <c r="AF26" s="62">
        <v>50.04</v>
      </c>
      <c r="AG26" s="62">
        <v>50.16</v>
      </c>
      <c r="AH26" s="62">
        <v>50.28</v>
      </c>
      <c r="AI26" s="62">
        <v>50.400000000000006</v>
      </c>
      <c r="AJ26" s="62">
        <v>50.519999999999996</v>
      </c>
      <c r="AK26" s="62">
        <v>50.64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</row>
    <row r="27" spans="2:148" customFormat="1" ht="14.25">
      <c r="B27" s="25">
        <v>35</v>
      </c>
      <c r="C27" s="62">
        <v>45.96</v>
      </c>
      <c r="D27" s="62">
        <v>46.2</v>
      </c>
      <c r="E27" s="62">
        <v>46.44</v>
      </c>
      <c r="F27" s="62">
        <v>46.68</v>
      </c>
      <c r="G27" s="62">
        <v>46.92</v>
      </c>
      <c r="H27" s="62">
        <v>47.160000000000004</v>
      </c>
      <c r="I27" s="62">
        <v>47.400000000000006</v>
      </c>
      <c r="J27" s="62">
        <v>47.519999999999996</v>
      </c>
      <c r="K27" s="62">
        <v>47.76</v>
      </c>
      <c r="L27" s="62">
        <v>48</v>
      </c>
      <c r="M27" s="62">
        <v>48.12</v>
      </c>
      <c r="N27" s="62">
        <v>48.36</v>
      </c>
      <c r="O27" s="62">
        <v>48.480000000000004</v>
      </c>
      <c r="P27" s="62">
        <v>48.72</v>
      </c>
      <c r="Q27" s="62">
        <v>48.84</v>
      </c>
      <c r="R27" s="62">
        <v>48.96</v>
      </c>
      <c r="S27" s="62">
        <v>49.08</v>
      </c>
      <c r="T27" s="62">
        <v>49.199999999999996</v>
      </c>
      <c r="U27" s="62">
        <v>49.320000000000007</v>
      </c>
      <c r="V27" s="62">
        <v>49.44</v>
      </c>
      <c r="W27" s="62">
        <v>49.56</v>
      </c>
      <c r="X27" s="62">
        <v>49.679999999999993</v>
      </c>
      <c r="Y27" s="62">
        <v>49.800000000000004</v>
      </c>
      <c r="Z27" s="62">
        <v>49.92</v>
      </c>
      <c r="AA27" s="62">
        <v>50.04</v>
      </c>
      <c r="AB27" s="62">
        <v>50.04</v>
      </c>
      <c r="AC27" s="62">
        <v>50.16</v>
      </c>
      <c r="AD27" s="62">
        <v>50.28</v>
      </c>
      <c r="AE27" s="62">
        <v>50.400000000000006</v>
      </c>
      <c r="AF27" s="62">
        <v>50.519999999999996</v>
      </c>
      <c r="AG27" s="62">
        <v>50.519999999999996</v>
      </c>
      <c r="AH27" s="62">
        <v>50.64</v>
      </c>
      <c r="AI27" s="62">
        <v>50.760000000000005</v>
      </c>
      <c r="AJ27" s="62">
        <v>50.88</v>
      </c>
      <c r="AK27" s="62">
        <v>51</v>
      </c>
      <c r="AL27" s="62">
        <v>51.239999999999995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</row>
    <row r="28" spans="2:148" customFormat="1" ht="14.25">
      <c r="B28" s="32">
        <v>36</v>
      </c>
      <c r="C28" s="62">
        <v>46.08</v>
      </c>
      <c r="D28" s="62">
        <v>46.32</v>
      </c>
      <c r="E28" s="62">
        <v>46.56</v>
      </c>
      <c r="F28" s="62">
        <v>46.92</v>
      </c>
      <c r="G28" s="62">
        <v>47.160000000000004</v>
      </c>
      <c r="H28" s="62">
        <v>47.400000000000006</v>
      </c>
      <c r="I28" s="62">
        <v>47.64</v>
      </c>
      <c r="J28" s="62">
        <v>47.76</v>
      </c>
      <c r="K28" s="62">
        <v>48</v>
      </c>
      <c r="L28" s="62">
        <v>48.239999999999995</v>
      </c>
      <c r="M28" s="62">
        <v>48.480000000000004</v>
      </c>
      <c r="N28" s="62">
        <v>48.599999999999994</v>
      </c>
      <c r="O28" s="62">
        <v>48.84</v>
      </c>
      <c r="P28" s="62">
        <v>48.96</v>
      </c>
      <c r="Q28" s="62">
        <v>49.199999999999996</v>
      </c>
      <c r="R28" s="62">
        <v>49.320000000000007</v>
      </c>
      <c r="S28" s="62">
        <v>49.44</v>
      </c>
      <c r="T28" s="62">
        <v>49.679999999999993</v>
      </c>
      <c r="U28" s="62">
        <v>49.800000000000004</v>
      </c>
      <c r="V28" s="62">
        <v>49.92</v>
      </c>
      <c r="W28" s="62">
        <v>50.04</v>
      </c>
      <c r="X28" s="62">
        <v>50.16</v>
      </c>
      <c r="Y28" s="62">
        <v>50.28</v>
      </c>
      <c r="Z28" s="62">
        <v>50.400000000000006</v>
      </c>
      <c r="AA28" s="62">
        <v>50.400000000000006</v>
      </c>
      <c r="AB28" s="62">
        <v>50.519999999999996</v>
      </c>
      <c r="AC28" s="62">
        <v>50.64</v>
      </c>
      <c r="AD28" s="62">
        <v>50.760000000000005</v>
      </c>
      <c r="AE28" s="62">
        <v>50.88</v>
      </c>
      <c r="AF28" s="62">
        <v>50.88</v>
      </c>
      <c r="AG28" s="62">
        <v>51</v>
      </c>
      <c r="AH28" s="62">
        <v>51.12</v>
      </c>
      <c r="AI28" s="62">
        <v>51.239999999999995</v>
      </c>
      <c r="AJ28" s="62">
        <v>51.36</v>
      </c>
      <c r="AK28" s="62">
        <v>51.480000000000004</v>
      </c>
      <c r="AL28" s="62">
        <v>51.599999999999994</v>
      </c>
      <c r="AM28" s="62">
        <v>51.84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</row>
    <row r="29" spans="2:148" customFormat="1" ht="15" thickBot="1">
      <c r="B29" s="32">
        <v>37</v>
      </c>
      <c r="C29" s="62">
        <v>46.2</v>
      </c>
      <c r="D29" s="62">
        <v>46.56</v>
      </c>
      <c r="E29" s="62">
        <v>46.8</v>
      </c>
      <c r="F29" s="62">
        <v>47.04</v>
      </c>
      <c r="G29" s="62">
        <v>47.28</v>
      </c>
      <c r="H29" s="62">
        <v>47.519999999999996</v>
      </c>
      <c r="I29" s="62">
        <v>47.76</v>
      </c>
      <c r="J29" s="62">
        <v>48</v>
      </c>
      <c r="K29" s="62">
        <v>48.239999999999995</v>
      </c>
      <c r="L29" s="62">
        <v>48.480000000000004</v>
      </c>
      <c r="M29" s="62">
        <v>48.72</v>
      </c>
      <c r="N29" s="62">
        <v>48.96</v>
      </c>
      <c r="O29" s="62">
        <v>49.199999999999996</v>
      </c>
      <c r="P29" s="62">
        <v>49.320000000000007</v>
      </c>
      <c r="Q29" s="62">
        <v>49.56</v>
      </c>
      <c r="R29" s="62">
        <v>49.679999999999993</v>
      </c>
      <c r="S29" s="62">
        <v>49.800000000000004</v>
      </c>
      <c r="T29" s="62">
        <v>50.04</v>
      </c>
      <c r="U29" s="62">
        <v>50.16</v>
      </c>
      <c r="V29" s="62">
        <v>50.28</v>
      </c>
      <c r="W29" s="62">
        <v>50.400000000000006</v>
      </c>
      <c r="X29" s="62">
        <v>50.519999999999996</v>
      </c>
      <c r="Y29" s="62">
        <v>50.64</v>
      </c>
      <c r="Z29" s="62">
        <v>50.760000000000005</v>
      </c>
      <c r="AA29" s="62">
        <v>50.88</v>
      </c>
      <c r="AB29" s="62">
        <v>51</v>
      </c>
      <c r="AC29" s="62">
        <v>51.12</v>
      </c>
      <c r="AD29" s="62">
        <v>51.239999999999995</v>
      </c>
      <c r="AE29" s="62">
        <v>51.239999999999995</v>
      </c>
      <c r="AF29" s="62">
        <v>51.36</v>
      </c>
      <c r="AG29" s="62">
        <v>51.480000000000004</v>
      </c>
      <c r="AH29" s="62">
        <v>51.599999999999994</v>
      </c>
      <c r="AI29" s="62">
        <v>51.72</v>
      </c>
      <c r="AJ29" s="62">
        <v>51.84</v>
      </c>
      <c r="AK29" s="62">
        <v>51.96</v>
      </c>
      <c r="AL29" s="62">
        <v>52.08</v>
      </c>
      <c r="AM29" s="62">
        <v>52.199999999999996</v>
      </c>
      <c r="AN29" s="62">
        <v>52.44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</row>
    <row r="30" spans="2:148" customFormat="1" ht="14.25">
      <c r="B30" s="25">
        <v>38</v>
      </c>
      <c r="C30" s="62">
        <v>46.44</v>
      </c>
      <c r="D30" s="62">
        <v>46.68</v>
      </c>
      <c r="E30" s="62">
        <v>46.92</v>
      </c>
      <c r="F30" s="62">
        <v>47.28</v>
      </c>
      <c r="G30" s="62">
        <v>47.519999999999996</v>
      </c>
      <c r="H30" s="62">
        <v>47.76</v>
      </c>
      <c r="I30" s="62">
        <v>48</v>
      </c>
      <c r="J30" s="62">
        <v>48.239999999999995</v>
      </c>
      <c r="K30" s="62">
        <v>48.480000000000004</v>
      </c>
      <c r="L30" s="62">
        <v>48.72</v>
      </c>
      <c r="M30" s="62">
        <v>48.96</v>
      </c>
      <c r="N30" s="62">
        <v>49.199999999999996</v>
      </c>
      <c r="O30" s="62">
        <v>49.44</v>
      </c>
      <c r="P30" s="62">
        <v>49.679999999999993</v>
      </c>
      <c r="Q30" s="62">
        <v>49.800000000000004</v>
      </c>
      <c r="R30" s="62">
        <v>50.04</v>
      </c>
      <c r="S30" s="62">
        <v>50.28</v>
      </c>
      <c r="T30" s="62">
        <v>50.400000000000006</v>
      </c>
      <c r="U30" s="62">
        <v>50.519999999999996</v>
      </c>
      <c r="V30" s="62">
        <v>50.760000000000005</v>
      </c>
      <c r="W30" s="62">
        <v>50.88</v>
      </c>
      <c r="X30" s="62">
        <v>51</v>
      </c>
      <c r="Y30" s="62">
        <v>51.12</v>
      </c>
      <c r="Z30" s="62">
        <v>51.239999999999995</v>
      </c>
      <c r="AA30" s="62">
        <v>51.36</v>
      </c>
      <c r="AB30" s="62">
        <v>51.480000000000004</v>
      </c>
      <c r="AC30" s="62">
        <v>51.599999999999994</v>
      </c>
      <c r="AD30" s="62">
        <v>51.72</v>
      </c>
      <c r="AE30" s="62">
        <v>51.84</v>
      </c>
      <c r="AF30" s="62">
        <v>51.84</v>
      </c>
      <c r="AG30" s="62">
        <v>51.96</v>
      </c>
      <c r="AH30" s="62">
        <v>52.08</v>
      </c>
      <c r="AI30" s="62">
        <v>52.199999999999996</v>
      </c>
      <c r="AJ30" s="62">
        <v>52.320000000000007</v>
      </c>
      <c r="AK30" s="62">
        <v>52.44</v>
      </c>
      <c r="AL30" s="62">
        <v>52.56</v>
      </c>
      <c r="AM30" s="62">
        <v>52.679999999999993</v>
      </c>
      <c r="AN30" s="62">
        <v>52.800000000000004</v>
      </c>
      <c r="AO30" s="62">
        <v>53.04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</row>
    <row r="31" spans="2:148" customFormat="1" ht="14.25">
      <c r="B31" s="32">
        <v>39</v>
      </c>
      <c r="C31" s="62">
        <v>46.56</v>
      </c>
      <c r="D31" s="62">
        <v>46.8</v>
      </c>
      <c r="E31" s="62">
        <v>47.160000000000004</v>
      </c>
      <c r="F31" s="62">
        <v>47.400000000000006</v>
      </c>
      <c r="G31" s="62">
        <v>47.64</v>
      </c>
      <c r="H31" s="62">
        <v>48</v>
      </c>
      <c r="I31" s="62">
        <v>48.239999999999995</v>
      </c>
      <c r="J31" s="62">
        <v>48.480000000000004</v>
      </c>
      <c r="K31" s="62">
        <v>48.72</v>
      </c>
      <c r="L31" s="62">
        <v>49.08</v>
      </c>
      <c r="M31" s="62">
        <v>49.320000000000007</v>
      </c>
      <c r="N31" s="62">
        <v>49.56</v>
      </c>
      <c r="O31" s="62">
        <v>49.800000000000004</v>
      </c>
      <c r="P31" s="62">
        <v>49.92</v>
      </c>
      <c r="Q31" s="62">
        <v>50.16</v>
      </c>
      <c r="R31" s="62">
        <v>50.400000000000006</v>
      </c>
      <c r="S31" s="62">
        <v>50.64</v>
      </c>
      <c r="T31" s="62">
        <v>50.760000000000005</v>
      </c>
      <c r="U31" s="62">
        <v>51</v>
      </c>
      <c r="V31" s="62">
        <v>51.12</v>
      </c>
      <c r="W31" s="62">
        <v>51.239999999999995</v>
      </c>
      <c r="X31" s="62">
        <v>51.480000000000004</v>
      </c>
      <c r="Y31" s="62">
        <v>51.599999999999994</v>
      </c>
      <c r="Z31" s="62">
        <v>51.72</v>
      </c>
      <c r="AA31" s="62">
        <v>51.84</v>
      </c>
      <c r="AB31" s="62">
        <v>51.96</v>
      </c>
      <c r="AC31" s="62">
        <v>52.08</v>
      </c>
      <c r="AD31" s="62">
        <v>52.199999999999996</v>
      </c>
      <c r="AE31" s="62">
        <v>52.320000000000007</v>
      </c>
      <c r="AF31" s="62">
        <v>52.44</v>
      </c>
      <c r="AG31" s="62">
        <v>52.44</v>
      </c>
      <c r="AH31" s="62">
        <v>52.56</v>
      </c>
      <c r="AI31" s="62">
        <v>52.679999999999993</v>
      </c>
      <c r="AJ31" s="62">
        <v>52.800000000000004</v>
      </c>
      <c r="AK31" s="62">
        <v>52.92</v>
      </c>
      <c r="AL31" s="62">
        <v>53.04</v>
      </c>
      <c r="AM31" s="62">
        <v>53.16</v>
      </c>
      <c r="AN31" s="62">
        <v>53.28</v>
      </c>
      <c r="AO31" s="62">
        <v>53.519999999999996</v>
      </c>
      <c r="AP31" s="62">
        <v>53.64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</row>
    <row r="32" spans="2:148" customFormat="1" ht="15" thickBot="1">
      <c r="B32" s="32">
        <v>40</v>
      </c>
      <c r="C32" s="62">
        <v>46.68</v>
      </c>
      <c r="D32" s="62">
        <v>46.92</v>
      </c>
      <c r="E32" s="62">
        <v>47.28</v>
      </c>
      <c r="F32" s="62">
        <v>47.519999999999996</v>
      </c>
      <c r="G32" s="62">
        <v>47.88</v>
      </c>
      <c r="H32" s="62">
        <v>48.12</v>
      </c>
      <c r="I32" s="62">
        <v>48.480000000000004</v>
      </c>
      <c r="J32" s="62">
        <v>48.72</v>
      </c>
      <c r="K32" s="62">
        <v>48.96</v>
      </c>
      <c r="L32" s="62">
        <v>49.320000000000007</v>
      </c>
      <c r="M32" s="62">
        <v>49.56</v>
      </c>
      <c r="N32" s="62">
        <v>49.800000000000004</v>
      </c>
      <c r="O32" s="62">
        <v>50.04</v>
      </c>
      <c r="P32" s="62">
        <v>50.28</v>
      </c>
      <c r="Q32" s="62">
        <v>50.519999999999996</v>
      </c>
      <c r="R32" s="62">
        <v>50.760000000000005</v>
      </c>
      <c r="S32" s="62">
        <v>51</v>
      </c>
      <c r="T32" s="62">
        <v>51.12</v>
      </c>
      <c r="U32" s="62">
        <v>51.36</v>
      </c>
      <c r="V32" s="62">
        <v>51.480000000000004</v>
      </c>
      <c r="W32" s="62">
        <v>51.72</v>
      </c>
      <c r="X32" s="62">
        <v>51.84</v>
      </c>
      <c r="Y32" s="62">
        <v>51.96</v>
      </c>
      <c r="Z32" s="62">
        <v>52.199999999999996</v>
      </c>
      <c r="AA32" s="62">
        <v>52.320000000000007</v>
      </c>
      <c r="AB32" s="62">
        <v>52.44</v>
      </c>
      <c r="AC32" s="62">
        <v>52.56</v>
      </c>
      <c r="AD32" s="62">
        <v>52.679999999999993</v>
      </c>
      <c r="AE32" s="62">
        <v>52.800000000000004</v>
      </c>
      <c r="AF32" s="62">
        <v>52.92</v>
      </c>
      <c r="AG32" s="62">
        <v>53.04</v>
      </c>
      <c r="AH32" s="62">
        <v>53.16</v>
      </c>
      <c r="AI32" s="62">
        <v>53.16</v>
      </c>
      <c r="AJ32" s="62">
        <v>53.28</v>
      </c>
      <c r="AK32" s="62">
        <v>53.400000000000006</v>
      </c>
      <c r="AL32" s="62">
        <v>53.519999999999996</v>
      </c>
      <c r="AM32" s="62">
        <v>53.64</v>
      </c>
      <c r="AN32" s="62">
        <v>53.88</v>
      </c>
      <c r="AO32" s="62">
        <v>54</v>
      </c>
      <c r="AP32" s="62">
        <v>54.12</v>
      </c>
      <c r="AQ32" s="62">
        <v>54.36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</row>
    <row r="33" spans="1:148" customFormat="1" ht="14.25">
      <c r="B33" s="25">
        <v>41</v>
      </c>
      <c r="C33" s="62">
        <v>46.8</v>
      </c>
      <c r="D33" s="62">
        <v>47.04</v>
      </c>
      <c r="E33" s="62">
        <v>47.400000000000006</v>
      </c>
      <c r="F33" s="62">
        <v>47.76</v>
      </c>
      <c r="G33" s="62">
        <v>48</v>
      </c>
      <c r="H33" s="62">
        <v>48.36</v>
      </c>
      <c r="I33" s="62">
        <v>48.599999999999994</v>
      </c>
      <c r="J33" s="62">
        <v>48.96</v>
      </c>
      <c r="K33" s="62">
        <v>49.199999999999996</v>
      </c>
      <c r="L33" s="62">
        <v>49.56</v>
      </c>
      <c r="M33" s="62">
        <v>49.800000000000004</v>
      </c>
      <c r="N33" s="62">
        <v>50.04</v>
      </c>
      <c r="O33" s="62">
        <v>50.28</v>
      </c>
      <c r="P33" s="62">
        <v>50.64</v>
      </c>
      <c r="Q33" s="62">
        <v>50.88</v>
      </c>
      <c r="R33" s="62">
        <v>51.12</v>
      </c>
      <c r="S33" s="62">
        <v>51.239999999999995</v>
      </c>
      <c r="T33" s="62">
        <v>51.480000000000004</v>
      </c>
      <c r="U33" s="62">
        <v>51.72</v>
      </c>
      <c r="V33" s="62">
        <v>51.96</v>
      </c>
      <c r="W33" s="62">
        <v>52.08</v>
      </c>
      <c r="X33" s="62">
        <v>52.320000000000007</v>
      </c>
      <c r="Y33" s="62">
        <v>52.44</v>
      </c>
      <c r="Z33" s="62">
        <v>52.56</v>
      </c>
      <c r="AA33" s="62">
        <v>52.800000000000004</v>
      </c>
      <c r="AB33" s="62">
        <v>52.92</v>
      </c>
      <c r="AC33" s="62">
        <v>53.04</v>
      </c>
      <c r="AD33" s="62">
        <v>53.16</v>
      </c>
      <c r="AE33" s="62">
        <v>53.28</v>
      </c>
      <c r="AF33" s="62">
        <v>53.400000000000006</v>
      </c>
      <c r="AG33" s="62">
        <v>53.519999999999996</v>
      </c>
      <c r="AH33" s="62">
        <v>53.64</v>
      </c>
      <c r="AI33" s="62">
        <v>53.760000000000005</v>
      </c>
      <c r="AJ33" s="62">
        <v>53.88</v>
      </c>
      <c r="AK33" s="62">
        <v>54</v>
      </c>
      <c r="AL33" s="62">
        <v>54.12</v>
      </c>
      <c r="AM33" s="62">
        <v>54.239999999999995</v>
      </c>
      <c r="AN33" s="62">
        <v>54.36</v>
      </c>
      <c r="AO33" s="62">
        <v>54.480000000000004</v>
      </c>
      <c r="AP33" s="62">
        <v>54.72</v>
      </c>
      <c r="AQ33" s="62">
        <v>54.84</v>
      </c>
      <c r="AR33" s="62">
        <v>55.08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</row>
    <row r="34" spans="1:148" customFormat="1" ht="14.25">
      <c r="B34" s="32">
        <v>42</v>
      </c>
      <c r="C34" s="62">
        <v>46.92</v>
      </c>
      <c r="D34" s="62">
        <v>47.160000000000004</v>
      </c>
      <c r="E34" s="62">
        <v>47.519999999999996</v>
      </c>
      <c r="F34" s="62">
        <v>47.88</v>
      </c>
      <c r="G34" s="62">
        <v>48.239999999999995</v>
      </c>
      <c r="H34" s="62">
        <v>48.480000000000004</v>
      </c>
      <c r="I34" s="62">
        <v>48.84</v>
      </c>
      <c r="J34" s="62">
        <v>49.199999999999996</v>
      </c>
      <c r="K34" s="62">
        <v>49.44</v>
      </c>
      <c r="L34" s="62">
        <v>49.800000000000004</v>
      </c>
      <c r="M34" s="62">
        <v>50.04</v>
      </c>
      <c r="N34" s="62">
        <v>50.28</v>
      </c>
      <c r="O34" s="62">
        <v>50.64</v>
      </c>
      <c r="P34" s="62">
        <v>50.88</v>
      </c>
      <c r="Q34" s="62">
        <v>51.12</v>
      </c>
      <c r="R34" s="62">
        <v>51.36</v>
      </c>
      <c r="S34" s="62">
        <v>51.599999999999994</v>
      </c>
      <c r="T34" s="62">
        <v>51.84</v>
      </c>
      <c r="U34" s="62">
        <v>52.08</v>
      </c>
      <c r="V34" s="62">
        <v>52.320000000000007</v>
      </c>
      <c r="W34" s="62">
        <v>52.56</v>
      </c>
      <c r="X34" s="62">
        <v>52.679999999999993</v>
      </c>
      <c r="Y34" s="62">
        <v>52.92</v>
      </c>
      <c r="Z34" s="62">
        <v>53.04</v>
      </c>
      <c r="AA34" s="62">
        <v>53.28</v>
      </c>
      <c r="AB34" s="62">
        <v>53.400000000000006</v>
      </c>
      <c r="AC34" s="62">
        <v>53.519999999999996</v>
      </c>
      <c r="AD34" s="62">
        <v>53.64</v>
      </c>
      <c r="AE34" s="62">
        <v>53.88</v>
      </c>
      <c r="AF34" s="62">
        <v>54</v>
      </c>
      <c r="AG34" s="62">
        <v>54.12</v>
      </c>
      <c r="AH34" s="62">
        <v>54.239999999999995</v>
      </c>
      <c r="AI34" s="62">
        <v>54.36</v>
      </c>
      <c r="AJ34" s="62">
        <v>54.480000000000004</v>
      </c>
      <c r="AK34" s="62">
        <v>54.599999999999994</v>
      </c>
      <c r="AL34" s="62">
        <v>54.72</v>
      </c>
      <c r="AM34" s="62">
        <v>54.84</v>
      </c>
      <c r="AN34" s="62">
        <v>54.96</v>
      </c>
      <c r="AO34" s="62">
        <v>55.08</v>
      </c>
      <c r="AP34" s="62">
        <v>55.199999999999996</v>
      </c>
      <c r="AQ34" s="62">
        <v>55.320000000000007</v>
      </c>
      <c r="AR34" s="62">
        <v>55.56</v>
      </c>
      <c r="AS34" s="62">
        <v>55.800000000000004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</row>
    <row r="35" spans="1:148" customFormat="1" ht="15" thickBot="1">
      <c r="B35" s="32">
        <v>43</v>
      </c>
      <c r="C35" s="62">
        <v>47.04</v>
      </c>
      <c r="D35" s="62">
        <v>47.28</v>
      </c>
      <c r="E35" s="62">
        <v>47.64</v>
      </c>
      <c r="F35" s="62">
        <v>48</v>
      </c>
      <c r="G35" s="62">
        <v>48.36</v>
      </c>
      <c r="H35" s="62">
        <v>48.72</v>
      </c>
      <c r="I35" s="62">
        <v>48.96</v>
      </c>
      <c r="J35" s="62">
        <v>49.320000000000007</v>
      </c>
      <c r="K35" s="62">
        <v>49.679999999999993</v>
      </c>
      <c r="L35" s="62">
        <v>49.92</v>
      </c>
      <c r="M35" s="62">
        <v>50.28</v>
      </c>
      <c r="N35" s="62">
        <v>50.64</v>
      </c>
      <c r="O35" s="62">
        <v>50.88</v>
      </c>
      <c r="P35" s="62">
        <v>51.12</v>
      </c>
      <c r="Q35" s="62">
        <v>51.480000000000004</v>
      </c>
      <c r="R35" s="62">
        <v>51.72</v>
      </c>
      <c r="S35" s="62">
        <v>51.96</v>
      </c>
      <c r="T35" s="62">
        <v>52.199999999999996</v>
      </c>
      <c r="U35" s="62">
        <v>52.44</v>
      </c>
      <c r="V35" s="62">
        <v>52.679999999999993</v>
      </c>
      <c r="W35" s="62">
        <v>52.92</v>
      </c>
      <c r="X35" s="62">
        <v>53.16</v>
      </c>
      <c r="Y35" s="62">
        <v>53.400000000000006</v>
      </c>
      <c r="Z35" s="62">
        <v>53.519999999999996</v>
      </c>
      <c r="AA35" s="62">
        <v>53.760000000000005</v>
      </c>
      <c r="AB35" s="62">
        <v>53.88</v>
      </c>
      <c r="AC35" s="62">
        <v>54.12</v>
      </c>
      <c r="AD35" s="62">
        <v>54.239999999999995</v>
      </c>
      <c r="AE35" s="62">
        <v>54.36</v>
      </c>
      <c r="AF35" s="62">
        <v>54.480000000000004</v>
      </c>
      <c r="AG35" s="62">
        <v>54.599999999999994</v>
      </c>
      <c r="AH35" s="62">
        <v>54.72</v>
      </c>
      <c r="AI35" s="62">
        <v>54.84</v>
      </c>
      <c r="AJ35" s="62">
        <v>54.96</v>
      </c>
      <c r="AK35" s="62">
        <v>55.08</v>
      </c>
      <c r="AL35" s="62">
        <v>55.199999999999996</v>
      </c>
      <c r="AM35" s="62">
        <v>55.320000000000007</v>
      </c>
      <c r="AN35" s="62">
        <v>55.56</v>
      </c>
      <c r="AO35" s="62">
        <v>55.679999999999993</v>
      </c>
      <c r="AP35" s="62">
        <v>55.800000000000004</v>
      </c>
      <c r="AQ35" s="62">
        <v>55.92</v>
      </c>
      <c r="AR35" s="62">
        <v>56.16</v>
      </c>
      <c r="AS35" s="62">
        <v>56.28</v>
      </c>
      <c r="AT35" s="62">
        <v>56.519999999999996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</row>
    <row r="36" spans="1:148" customFormat="1" ht="14.25">
      <c r="B36" s="25">
        <v>44</v>
      </c>
      <c r="C36" s="62">
        <v>47.04</v>
      </c>
      <c r="D36" s="62">
        <v>47.400000000000006</v>
      </c>
      <c r="E36" s="62">
        <v>47.76</v>
      </c>
      <c r="F36" s="62">
        <v>48.12</v>
      </c>
      <c r="G36" s="62">
        <v>48.480000000000004</v>
      </c>
      <c r="H36" s="62">
        <v>48.84</v>
      </c>
      <c r="I36" s="62">
        <v>49.199999999999996</v>
      </c>
      <c r="J36" s="62">
        <v>49.56</v>
      </c>
      <c r="K36" s="62">
        <v>49.800000000000004</v>
      </c>
      <c r="L36" s="62">
        <v>50.16</v>
      </c>
      <c r="M36" s="62">
        <v>50.519999999999996</v>
      </c>
      <c r="N36" s="62">
        <v>50.88</v>
      </c>
      <c r="O36" s="62">
        <v>51.12</v>
      </c>
      <c r="P36" s="62">
        <v>51.480000000000004</v>
      </c>
      <c r="Q36" s="62">
        <v>51.72</v>
      </c>
      <c r="R36" s="62">
        <v>52.08</v>
      </c>
      <c r="S36" s="62">
        <v>52.320000000000007</v>
      </c>
      <c r="T36" s="62">
        <v>52.56</v>
      </c>
      <c r="U36" s="62">
        <v>52.800000000000004</v>
      </c>
      <c r="V36" s="62">
        <v>53.16</v>
      </c>
      <c r="W36" s="62">
        <v>53.400000000000006</v>
      </c>
      <c r="X36" s="62">
        <v>53.519999999999996</v>
      </c>
      <c r="Y36" s="62">
        <v>53.760000000000005</v>
      </c>
      <c r="Z36" s="62">
        <v>54</v>
      </c>
      <c r="AA36" s="62">
        <v>54.239999999999995</v>
      </c>
      <c r="AB36" s="62">
        <v>54.36</v>
      </c>
      <c r="AC36" s="62">
        <v>54.599999999999994</v>
      </c>
      <c r="AD36" s="62">
        <v>54.72</v>
      </c>
      <c r="AE36" s="62">
        <v>54.96</v>
      </c>
      <c r="AF36" s="62">
        <v>55.08</v>
      </c>
      <c r="AG36" s="62">
        <v>55.199999999999996</v>
      </c>
      <c r="AH36" s="62">
        <v>55.320000000000007</v>
      </c>
      <c r="AI36" s="62">
        <v>55.44</v>
      </c>
      <c r="AJ36" s="62">
        <v>55.56</v>
      </c>
      <c r="AK36" s="62">
        <v>55.679999999999993</v>
      </c>
      <c r="AL36" s="62">
        <v>55.800000000000004</v>
      </c>
      <c r="AM36" s="62">
        <v>56.04</v>
      </c>
      <c r="AN36" s="62">
        <v>56.16</v>
      </c>
      <c r="AO36" s="62">
        <v>56.28</v>
      </c>
      <c r="AP36" s="62">
        <v>56.400000000000006</v>
      </c>
      <c r="AQ36" s="62">
        <v>56.519999999999996</v>
      </c>
      <c r="AR36" s="62">
        <v>56.760000000000005</v>
      </c>
      <c r="AS36" s="62">
        <v>56.88</v>
      </c>
      <c r="AT36" s="62">
        <v>57.12</v>
      </c>
      <c r="AU36" s="62">
        <v>57.239999999999995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</row>
    <row r="37" spans="1:148" customFormat="1" ht="14.25">
      <c r="B37" s="32">
        <v>45</v>
      </c>
      <c r="C37" s="62">
        <v>47.160000000000004</v>
      </c>
      <c r="D37" s="62">
        <v>47.519999999999996</v>
      </c>
      <c r="E37" s="62">
        <v>47.88</v>
      </c>
      <c r="F37" s="62">
        <v>48.239999999999995</v>
      </c>
      <c r="G37" s="62">
        <v>48.599999999999994</v>
      </c>
      <c r="H37" s="62">
        <v>48.96</v>
      </c>
      <c r="I37" s="62">
        <v>49.320000000000007</v>
      </c>
      <c r="J37" s="62">
        <v>49.679999999999993</v>
      </c>
      <c r="K37" s="62">
        <v>50.04</v>
      </c>
      <c r="L37" s="62">
        <v>50.400000000000006</v>
      </c>
      <c r="M37" s="62">
        <v>50.760000000000005</v>
      </c>
      <c r="N37" s="62">
        <v>51.12</v>
      </c>
      <c r="O37" s="62">
        <v>51.36</v>
      </c>
      <c r="P37" s="62">
        <v>51.72</v>
      </c>
      <c r="Q37" s="62">
        <v>52.08</v>
      </c>
      <c r="R37" s="62">
        <v>52.320000000000007</v>
      </c>
      <c r="S37" s="62">
        <v>52.679999999999993</v>
      </c>
      <c r="T37" s="62">
        <v>52.92</v>
      </c>
      <c r="U37" s="62">
        <v>53.28</v>
      </c>
      <c r="V37" s="62">
        <v>53.519999999999996</v>
      </c>
      <c r="W37" s="62">
        <v>53.760000000000005</v>
      </c>
      <c r="X37" s="62">
        <v>54</v>
      </c>
      <c r="Y37" s="62">
        <v>54.239999999999995</v>
      </c>
      <c r="Z37" s="62">
        <v>54.480000000000004</v>
      </c>
      <c r="AA37" s="62">
        <v>54.72</v>
      </c>
      <c r="AB37" s="62">
        <v>54.84</v>
      </c>
      <c r="AC37" s="62">
        <v>55.08</v>
      </c>
      <c r="AD37" s="62">
        <v>55.320000000000007</v>
      </c>
      <c r="AE37" s="62">
        <v>55.44</v>
      </c>
      <c r="AF37" s="62">
        <v>55.56</v>
      </c>
      <c r="AG37" s="62">
        <v>55.800000000000004</v>
      </c>
      <c r="AH37" s="62">
        <v>55.92</v>
      </c>
      <c r="AI37" s="62">
        <v>56.04</v>
      </c>
      <c r="AJ37" s="62">
        <v>56.16</v>
      </c>
      <c r="AK37" s="62">
        <v>56.400000000000006</v>
      </c>
      <c r="AL37" s="62">
        <v>56.519999999999996</v>
      </c>
      <c r="AM37" s="62">
        <v>56.64</v>
      </c>
      <c r="AN37" s="62">
        <v>56.760000000000005</v>
      </c>
      <c r="AO37" s="62">
        <v>56.88</v>
      </c>
      <c r="AP37" s="62">
        <v>57</v>
      </c>
      <c r="AQ37" s="62">
        <v>57.12</v>
      </c>
      <c r="AR37" s="62">
        <v>57.36</v>
      </c>
      <c r="AS37" s="62">
        <v>57.480000000000004</v>
      </c>
      <c r="AT37" s="62">
        <v>57.72</v>
      </c>
      <c r="AU37" s="62">
        <v>57.84</v>
      </c>
      <c r="AV37" s="62">
        <v>58.08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</row>
    <row r="38" spans="1:148" customFormat="1" ht="15" thickBot="1">
      <c r="B38" s="32">
        <v>46</v>
      </c>
      <c r="C38" s="62">
        <v>47.28</v>
      </c>
      <c r="D38" s="62">
        <v>47.64</v>
      </c>
      <c r="E38" s="62">
        <v>48</v>
      </c>
      <c r="F38" s="62">
        <v>48.36</v>
      </c>
      <c r="G38" s="62">
        <v>48.72</v>
      </c>
      <c r="H38" s="62">
        <v>49.08</v>
      </c>
      <c r="I38" s="62">
        <v>49.44</v>
      </c>
      <c r="J38" s="62">
        <v>49.800000000000004</v>
      </c>
      <c r="K38" s="62">
        <v>50.28</v>
      </c>
      <c r="L38" s="62">
        <v>50.64</v>
      </c>
      <c r="M38" s="62">
        <v>51</v>
      </c>
      <c r="N38" s="62">
        <v>51.239999999999995</v>
      </c>
      <c r="O38" s="62">
        <v>51.599999999999994</v>
      </c>
      <c r="P38" s="62">
        <v>51.96</v>
      </c>
      <c r="Q38" s="62">
        <v>52.320000000000007</v>
      </c>
      <c r="R38" s="62">
        <v>52.679999999999993</v>
      </c>
      <c r="S38" s="62">
        <v>52.92</v>
      </c>
      <c r="T38" s="62">
        <v>53.28</v>
      </c>
      <c r="U38" s="62">
        <v>53.64</v>
      </c>
      <c r="V38" s="62">
        <v>53.88</v>
      </c>
      <c r="W38" s="62">
        <v>54.12</v>
      </c>
      <c r="X38" s="62">
        <v>54.480000000000004</v>
      </c>
      <c r="Y38" s="62">
        <v>54.72</v>
      </c>
      <c r="Z38" s="62">
        <v>54.96</v>
      </c>
      <c r="AA38" s="62">
        <v>55.199999999999996</v>
      </c>
      <c r="AB38" s="62">
        <v>55.44</v>
      </c>
      <c r="AC38" s="62">
        <v>55.56</v>
      </c>
      <c r="AD38" s="62">
        <v>55.800000000000004</v>
      </c>
      <c r="AE38" s="62">
        <v>56.04</v>
      </c>
      <c r="AF38" s="62">
        <v>56.16</v>
      </c>
      <c r="AG38" s="62">
        <v>56.400000000000006</v>
      </c>
      <c r="AH38" s="62">
        <v>56.519999999999996</v>
      </c>
      <c r="AI38" s="62">
        <v>56.64</v>
      </c>
      <c r="AJ38" s="62">
        <v>56.88</v>
      </c>
      <c r="AK38" s="62">
        <v>57</v>
      </c>
      <c r="AL38" s="62">
        <v>57.12</v>
      </c>
      <c r="AM38" s="62">
        <v>57.239999999999995</v>
      </c>
      <c r="AN38" s="62">
        <v>57.36</v>
      </c>
      <c r="AO38" s="62">
        <v>57.599999999999994</v>
      </c>
      <c r="AP38" s="62">
        <v>57.72</v>
      </c>
      <c r="AQ38" s="62">
        <v>57.84</v>
      </c>
      <c r="AR38" s="62">
        <v>57.96</v>
      </c>
      <c r="AS38" s="62">
        <v>58.199999999999996</v>
      </c>
      <c r="AT38" s="62">
        <v>58.320000000000007</v>
      </c>
      <c r="AU38" s="62">
        <v>58.56</v>
      </c>
      <c r="AV38" s="62">
        <v>58.679999999999993</v>
      </c>
      <c r="AW38" s="62">
        <v>58.92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</row>
    <row r="39" spans="1:148" customFormat="1" ht="14.25">
      <c r="B39" s="25">
        <v>47</v>
      </c>
      <c r="C39" s="62">
        <v>47.400000000000006</v>
      </c>
      <c r="D39" s="62">
        <v>47.76</v>
      </c>
      <c r="E39" s="62">
        <v>48.12</v>
      </c>
      <c r="F39" s="62">
        <v>48.480000000000004</v>
      </c>
      <c r="G39" s="62">
        <v>48.84</v>
      </c>
      <c r="H39" s="62">
        <v>49.199999999999996</v>
      </c>
      <c r="I39" s="62">
        <v>49.679999999999993</v>
      </c>
      <c r="J39" s="62">
        <v>50.04</v>
      </c>
      <c r="K39" s="62">
        <v>50.400000000000006</v>
      </c>
      <c r="L39" s="62">
        <v>50.760000000000005</v>
      </c>
      <c r="M39" s="62">
        <v>51.12</v>
      </c>
      <c r="N39" s="62">
        <v>51.480000000000004</v>
      </c>
      <c r="O39" s="62">
        <v>51.84</v>
      </c>
      <c r="P39" s="62">
        <v>52.199999999999996</v>
      </c>
      <c r="Q39" s="62">
        <v>52.56</v>
      </c>
      <c r="R39" s="62">
        <v>52.92</v>
      </c>
      <c r="S39" s="62">
        <v>53.28</v>
      </c>
      <c r="T39" s="62">
        <v>53.64</v>
      </c>
      <c r="U39" s="62">
        <v>53.88</v>
      </c>
      <c r="V39" s="62">
        <v>54.239999999999995</v>
      </c>
      <c r="W39" s="62">
        <v>54.599999999999994</v>
      </c>
      <c r="X39" s="62">
        <v>54.84</v>
      </c>
      <c r="Y39" s="62">
        <v>55.08</v>
      </c>
      <c r="Z39" s="62">
        <v>55.44</v>
      </c>
      <c r="AA39" s="62">
        <v>55.679999999999993</v>
      </c>
      <c r="AB39" s="62">
        <v>55.92</v>
      </c>
      <c r="AC39" s="62">
        <v>56.16</v>
      </c>
      <c r="AD39" s="62">
        <v>56.400000000000006</v>
      </c>
      <c r="AE39" s="62">
        <v>56.519999999999996</v>
      </c>
      <c r="AF39" s="62">
        <v>56.760000000000005</v>
      </c>
      <c r="AG39" s="62">
        <v>57</v>
      </c>
      <c r="AH39" s="62">
        <v>57.12</v>
      </c>
      <c r="AI39" s="62">
        <v>57.239999999999995</v>
      </c>
      <c r="AJ39" s="62">
        <v>57.480000000000004</v>
      </c>
      <c r="AK39" s="62">
        <v>57.599999999999994</v>
      </c>
      <c r="AL39" s="62">
        <v>57.72</v>
      </c>
      <c r="AM39" s="62">
        <v>57.96</v>
      </c>
      <c r="AN39" s="62">
        <v>58.08</v>
      </c>
      <c r="AO39" s="62">
        <v>58.199999999999996</v>
      </c>
      <c r="AP39" s="62">
        <v>58.320000000000007</v>
      </c>
      <c r="AQ39" s="62">
        <v>58.56</v>
      </c>
      <c r="AR39" s="62">
        <v>58.679999999999993</v>
      </c>
      <c r="AS39" s="62">
        <v>58.800000000000004</v>
      </c>
      <c r="AT39" s="62">
        <v>59.04</v>
      </c>
      <c r="AU39" s="62">
        <v>59.16</v>
      </c>
      <c r="AV39" s="62">
        <v>59.400000000000006</v>
      </c>
      <c r="AW39" s="62">
        <v>59.64</v>
      </c>
      <c r="AX39" s="62">
        <v>59.760000000000005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</row>
    <row r="40" spans="1:148" customFormat="1" ht="14.25">
      <c r="B40" s="32">
        <v>48</v>
      </c>
      <c r="C40" s="62">
        <v>47.400000000000006</v>
      </c>
      <c r="D40" s="62">
        <v>47.88</v>
      </c>
      <c r="E40" s="62">
        <v>48.239999999999995</v>
      </c>
      <c r="F40" s="62">
        <v>48.599999999999994</v>
      </c>
      <c r="G40" s="62">
        <v>48.96</v>
      </c>
      <c r="H40" s="62">
        <v>49.320000000000007</v>
      </c>
      <c r="I40" s="62">
        <v>49.800000000000004</v>
      </c>
      <c r="J40" s="62">
        <v>50.16</v>
      </c>
      <c r="K40" s="62">
        <v>50.519999999999996</v>
      </c>
      <c r="L40" s="62">
        <v>51</v>
      </c>
      <c r="M40" s="62">
        <v>51.36</v>
      </c>
      <c r="N40" s="62">
        <v>51.72</v>
      </c>
      <c r="O40" s="62">
        <v>52.08</v>
      </c>
      <c r="P40" s="62">
        <v>52.44</v>
      </c>
      <c r="Q40" s="62">
        <v>52.800000000000004</v>
      </c>
      <c r="R40" s="62">
        <v>53.28</v>
      </c>
      <c r="S40" s="62">
        <v>53.64</v>
      </c>
      <c r="T40" s="62">
        <v>53.88</v>
      </c>
      <c r="U40" s="62">
        <v>54.239999999999995</v>
      </c>
      <c r="V40" s="62">
        <v>54.599999999999994</v>
      </c>
      <c r="W40" s="62">
        <v>54.96</v>
      </c>
      <c r="X40" s="62">
        <v>55.199999999999996</v>
      </c>
      <c r="Y40" s="62">
        <v>55.56</v>
      </c>
      <c r="Z40" s="62">
        <v>55.800000000000004</v>
      </c>
      <c r="AA40" s="62">
        <v>56.16</v>
      </c>
      <c r="AB40" s="62">
        <v>56.400000000000006</v>
      </c>
      <c r="AC40" s="62">
        <v>56.64</v>
      </c>
      <c r="AD40" s="62">
        <v>56.88</v>
      </c>
      <c r="AE40" s="62">
        <v>57.12</v>
      </c>
      <c r="AF40" s="62">
        <v>57.36</v>
      </c>
      <c r="AG40" s="62">
        <v>57.480000000000004</v>
      </c>
      <c r="AH40" s="62">
        <v>57.72</v>
      </c>
      <c r="AI40" s="62">
        <v>57.96</v>
      </c>
      <c r="AJ40" s="62">
        <v>58.08</v>
      </c>
      <c r="AK40" s="62">
        <v>58.320000000000007</v>
      </c>
      <c r="AL40" s="62">
        <v>58.44</v>
      </c>
      <c r="AM40" s="62">
        <v>58.56</v>
      </c>
      <c r="AN40" s="62">
        <v>58.800000000000004</v>
      </c>
      <c r="AO40" s="62">
        <v>58.92</v>
      </c>
      <c r="AP40" s="62">
        <v>59.04</v>
      </c>
      <c r="AQ40" s="62">
        <v>59.28</v>
      </c>
      <c r="AR40" s="62">
        <v>59.400000000000006</v>
      </c>
      <c r="AS40" s="62">
        <v>59.519999999999996</v>
      </c>
      <c r="AT40" s="62">
        <v>59.760000000000005</v>
      </c>
      <c r="AU40" s="62">
        <v>59.88</v>
      </c>
      <c r="AV40" s="62">
        <v>60.12</v>
      </c>
      <c r="AW40" s="62">
        <v>60.239999999999995</v>
      </c>
      <c r="AX40" s="62">
        <v>60.480000000000004</v>
      </c>
      <c r="AY40" s="62">
        <v>60.72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</row>
    <row r="41" spans="1:148" customFormat="1" ht="15" thickBot="1">
      <c r="B41" s="32">
        <v>49</v>
      </c>
      <c r="C41" s="62">
        <v>47.519999999999996</v>
      </c>
      <c r="D41" s="62">
        <v>47.88</v>
      </c>
      <c r="E41" s="62">
        <v>48.239999999999995</v>
      </c>
      <c r="F41" s="62">
        <v>48.72</v>
      </c>
      <c r="G41" s="62">
        <v>49.08</v>
      </c>
      <c r="H41" s="62">
        <v>49.44</v>
      </c>
      <c r="I41" s="62">
        <v>49.92</v>
      </c>
      <c r="J41" s="62">
        <v>50.28</v>
      </c>
      <c r="K41" s="62">
        <v>50.760000000000005</v>
      </c>
      <c r="L41" s="62">
        <v>51.12</v>
      </c>
      <c r="M41" s="62">
        <v>51.480000000000004</v>
      </c>
      <c r="N41" s="62">
        <v>51.96</v>
      </c>
      <c r="O41" s="62">
        <v>52.320000000000007</v>
      </c>
      <c r="P41" s="62">
        <v>52.679999999999993</v>
      </c>
      <c r="Q41" s="62">
        <v>53.16</v>
      </c>
      <c r="R41" s="62">
        <v>53.519999999999996</v>
      </c>
      <c r="S41" s="62">
        <v>53.88</v>
      </c>
      <c r="T41" s="62">
        <v>54.239999999999995</v>
      </c>
      <c r="U41" s="62">
        <v>54.599999999999994</v>
      </c>
      <c r="V41" s="62">
        <v>54.96</v>
      </c>
      <c r="W41" s="62">
        <v>55.320000000000007</v>
      </c>
      <c r="X41" s="62">
        <v>55.679999999999993</v>
      </c>
      <c r="Y41" s="62">
        <v>55.92</v>
      </c>
      <c r="Z41" s="62">
        <v>56.28</v>
      </c>
      <c r="AA41" s="62">
        <v>56.64</v>
      </c>
      <c r="AB41" s="62">
        <v>56.88</v>
      </c>
      <c r="AC41" s="62">
        <v>57.12</v>
      </c>
      <c r="AD41" s="62">
        <v>57.36</v>
      </c>
      <c r="AE41" s="62">
        <v>57.72</v>
      </c>
      <c r="AF41" s="62">
        <v>57.96</v>
      </c>
      <c r="AG41" s="62">
        <v>58.08</v>
      </c>
      <c r="AH41" s="62">
        <v>58.320000000000007</v>
      </c>
      <c r="AI41" s="62">
        <v>58.56</v>
      </c>
      <c r="AJ41" s="62">
        <v>58.800000000000004</v>
      </c>
      <c r="AK41" s="62">
        <v>58.92</v>
      </c>
      <c r="AL41" s="62">
        <v>59.16</v>
      </c>
      <c r="AM41" s="62">
        <v>59.28</v>
      </c>
      <c r="AN41" s="62">
        <v>59.519999999999996</v>
      </c>
      <c r="AO41" s="62">
        <v>59.64</v>
      </c>
      <c r="AP41" s="62">
        <v>59.88</v>
      </c>
      <c r="AQ41" s="62">
        <v>60</v>
      </c>
      <c r="AR41" s="62">
        <v>60.12</v>
      </c>
      <c r="AS41" s="62">
        <v>60.36</v>
      </c>
      <c r="AT41" s="62">
        <v>60.480000000000004</v>
      </c>
      <c r="AU41" s="62">
        <v>60.599999999999994</v>
      </c>
      <c r="AV41" s="62">
        <v>60.84</v>
      </c>
      <c r="AW41" s="62">
        <v>60.96</v>
      </c>
      <c r="AX41" s="62">
        <v>61.199999999999996</v>
      </c>
      <c r="AY41" s="62">
        <v>61.44</v>
      </c>
      <c r="AZ41" s="62">
        <v>61.679999999999993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</row>
    <row r="42" spans="1:148" customFormat="1" ht="14.25">
      <c r="B42" s="25">
        <v>50</v>
      </c>
      <c r="C42" s="62">
        <v>47.64</v>
      </c>
      <c r="D42" s="62">
        <v>48</v>
      </c>
      <c r="E42" s="62">
        <v>48.36</v>
      </c>
      <c r="F42" s="62">
        <v>48.84</v>
      </c>
      <c r="G42" s="62">
        <v>49.199999999999996</v>
      </c>
      <c r="H42" s="62">
        <v>49.56</v>
      </c>
      <c r="I42" s="62">
        <v>50.04</v>
      </c>
      <c r="J42" s="62">
        <v>50.400000000000006</v>
      </c>
      <c r="K42" s="62">
        <v>50.88</v>
      </c>
      <c r="L42" s="62">
        <v>51.239999999999995</v>
      </c>
      <c r="M42" s="62">
        <v>51.72</v>
      </c>
      <c r="N42" s="62">
        <v>52.08</v>
      </c>
      <c r="O42" s="62">
        <v>52.56</v>
      </c>
      <c r="P42" s="62">
        <v>52.92</v>
      </c>
      <c r="Q42" s="62">
        <v>53.400000000000006</v>
      </c>
      <c r="R42" s="62">
        <v>53.760000000000005</v>
      </c>
      <c r="S42" s="62">
        <v>54.12</v>
      </c>
      <c r="T42" s="62">
        <v>54.599999999999994</v>
      </c>
      <c r="U42" s="62">
        <v>54.96</v>
      </c>
      <c r="V42" s="62">
        <v>55.320000000000007</v>
      </c>
      <c r="W42" s="62">
        <v>55.679999999999993</v>
      </c>
      <c r="X42" s="62">
        <v>56.04</v>
      </c>
      <c r="Y42" s="62">
        <v>56.400000000000006</v>
      </c>
      <c r="Z42" s="62">
        <v>56.760000000000005</v>
      </c>
      <c r="AA42" s="62">
        <v>57</v>
      </c>
      <c r="AB42" s="62">
        <v>57.36</v>
      </c>
      <c r="AC42" s="62">
        <v>57.72</v>
      </c>
      <c r="AD42" s="62">
        <v>57.96</v>
      </c>
      <c r="AE42" s="62">
        <v>58.199999999999996</v>
      </c>
      <c r="AF42" s="62">
        <v>58.44</v>
      </c>
      <c r="AG42" s="62">
        <v>58.800000000000004</v>
      </c>
      <c r="AH42" s="62">
        <v>59.04</v>
      </c>
      <c r="AI42" s="62">
        <v>59.16</v>
      </c>
      <c r="AJ42" s="62">
        <v>59.400000000000006</v>
      </c>
      <c r="AK42" s="62">
        <v>59.64</v>
      </c>
      <c r="AL42" s="62">
        <v>59.88</v>
      </c>
      <c r="AM42" s="62">
        <v>60</v>
      </c>
      <c r="AN42" s="62">
        <v>60.239999999999995</v>
      </c>
      <c r="AO42" s="62">
        <v>60.36</v>
      </c>
      <c r="AP42" s="62">
        <v>60.599999999999994</v>
      </c>
      <c r="AQ42" s="62">
        <v>60.72</v>
      </c>
      <c r="AR42" s="62">
        <v>60.96</v>
      </c>
      <c r="AS42" s="62">
        <v>61.08</v>
      </c>
      <c r="AT42" s="62">
        <v>61.199999999999996</v>
      </c>
      <c r="AU42" s="62">
        <v>61.44</v>
      </c>
      <c r="AV42" s="62">
        <v>61.56</v>
      </c>
      <c r="AW42" s="62">
        <v>61.800000000000004</v>
      </c>
      <c r="AX42" s="62">
        <v>62.04</v>
      </c>
      <c r="AY42" s="62">
        <v>62.16</v>
      </c>
      <c r="AZ42" s="62">
        <v>62.400000000000006</v>
      </c>
      <c r="BA42" s="62">
        <v>62.760000000000005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</row>
    <row r="43" spans="1:148" customFormat="1" ht="14.25">
      <c r="B43" s="32">
        <v>51</v>
      </c>
      <c r="C43" s="62">
        <v>47.64</v>
      </c>
      <c r="D43" s="62">
        <v>48</v>
      </c>
      <c r="E43" s="62">
        <v>48.480000000000004</v>
      </c>
      <c r="F43" s="62">
        <v>48.84</v>
      </c>
      <c r="G43" s="62">
        <v>49.320000000000007</v>
      </c>
      <c r="H43" s="62">
        <v>49.679999999999993</v>
      </c>
      <c r="I43" s="62">
        <v>50.16</v>
      </c>
      <c r="J43" s="62">
        <v>50.519999999999996</v>
      </c>
      <c r="K43" s="62">
        <v>51</v>
      </c>
      <c r="L43" s="62">
        <v>51.36</v>
      </c>
      <c r="M43" s="62">
        <v>51.84</v>
      </c>
      <c r="N43" s="62">
        <v>52.320000000000007</v>
      </c>
      <c r="O43" s="62">
        <v>52.679999999999993</v>
      </c>
      <c r="P43" s="62">
        <v>53.16</v>
      </c>
      <c r="Q43" s="62">
        <v>53.519999999999996</v>
      </c>
      <c r="R43" s="62">
        <v>54</v>
      </c>
      <c r="S43" s="62">
        <v>54.480000000000004</v>
      </c>
      <c r="T43" s="62">
        <v>54.84</v>
      </c>
      <c r="U43" s="62">
        <v>55.199999999999996</v>
      </c>
      <c r="V43" s="62">
        <v>55.679999999999993</v>
      </c>
      <c r="W43" s="62">
        <v>56.04</v>
      </c>
      <c r="X43" s="62">
        <v>56.400000000000006</v>
      </c>
      <c r="Y43" s="62">
        <v>56.760000000000005</v>
      </c>
      <c r="Z43" s="62">
        <v>57.12</v>
      </c>
      <c r="AA43" s="62">
        <v>57.480000000000004</v>
      </c>
      <c r="AB43" s="62">
        <v>57.84</v>
      </c>
      <c r="AC43" s="62">
        <v>58.199999999999996</v>
      </c>
      <c r="AD43" s="62">
        <v>58.44</v>
      </c>
      <c r="AE43" s="62">
        <v>58.800000000000004</v>
      </c>
      <c r="AF43" s="62">
        <v>59.04</v>
      </c>
      <c r="AG43" s="62">
        <v>59.400000000000006</v>
      </c>
      <c r="AH43" s="62">
        <v>59.64</v>
      </c>
      <c r="AI43" s="62">
        <v>59.88</v>
      </c>
      <c r="AJ43" s="62">
        <v>60.12</v>
      </c>
      <c r="AK43" s="62">
        <v>60.36</v>
      </c>
      <c r="AL43" s="62">
        <v>60.599999999999994</v>
      </c>
      <c r="AM43" s="62">
        <v>60.72</v>
      </c>
      <c r="AN43" s="62">
        <v>60.96</v>
      </c>
      <c r="AO43" s="62">
        <v>61.199999999999996</v>
      </c>
      <c r="AP43" s="62">
        <v>61.320000000000007</v>
      </c>
      <c r="AQ43" s="62">
        <v>61.56</v>
      </c>
      <c r="AR43" s="62">
        <v>61.679999999999993</v>
      </c>
      <c r="AS43" s="62">
        <v>61.92</v>
      </c>
      <c r="AT43" s="62">
        <v>62.04</v>
      </c>
      <c r="AU43" s="62">
        <v>62.28</v>
      </c>
      <c r="AV43" s="62">
        <v>62.400000000000006</v>
      </c>
      <c r="AW43" s="62">
        <v>62.64</v>
      </c>
      <c r="AX43" s="62">
        <v>62.760000000000005</v>
      </c>
      <c r="AY43" s="62">
        <v>63</v>
      </c>
      <c r="AZ43" s="62">
        <v>63.239999999999995</v>
      </c>
      <c r="BA43" s="62">
        <v>63.480000000000004</v>
      </c>
      <c r="BB43" s="62">
        <v>63.72</v>
      </c>
      <c r="BC43" s="62">
        <v>0</v>
      </c>
      <c r="BD43" s="62">
        <v>0</v>
      </c>
      <c r="BE43" s="62">
        <v>0</v>
      </c>
      <c r="BF43" s="62">
        <v>0</v>
      </c>
    </row>
    <row r="44" spans="1:148" ht="15" thickBot="1">
      <c r="A44"/>
      <c r="B44" s="32">
        <v>52</v>
      </c>
      <c r="C44" s="62">
        <v>47.76</v>
      </c>
      <c r="D44" s="62">
        <v>48.12</v>
      </c>
      <c r="E44" s="62">
        <v>48.480000000000004</v>
      </c>
      <c r="F44" s="62">
        <v>48.96</v>
      </c>
      <c r="G44" s="62">
        <v>49.320000000000007</v>
      </c>
      <c r="H44" s="62">
        <v>49.800000000000004</v>
      </c>
      <c r="I44" s="62">
        <v>50.28</v>
      </c>
      <c r="J44" s="62">
        <v>50.64</v>
      </c>
      <c r="K44" s="62">
        <v>51.12</v>
      </c>
      <c r="L44" s="62">
        <v>51.599999999999994</v>
      </c>
      <c r="M44" s="62">
        <v>51.96</v>
      </c>
      <c r="N44" s="62">
        <v>52.44</v>
      </c>
      <c r="O44" s="62">
        <v>52.92</v>
      </c>
      <c r="P44" s="62">
        <v>53.400000000000006</v>
      </c>
      <c r="Q44" s="62">
        <v>53.760000000000005</v>
      </c>
      <c r="R44" s="62">
        <v>54.239999999999995</v>
      </c>
      <c r="S44" s="62">
        <v>54.72</v>
      </c>
      <c r="T44" s="62">
        <v>55.08</v>
      </c>
      <c r="U44" s="62">
        <v>55.56</v>
      </c>
      <c r="V44" s="62">
        <v>55.92</v>
      </c>
      <c r="W44" s="62">
        <v>56.400000000000006</v>
      </c>
      <c r="X44" s="62">
        <v>56.760000000000005</v>
      </c>
      <c r="Y44" s="62">
        <v>57.239999999999995</v>
      </c>
      <c r="Z44" s="62">
        <v>57.599999999999994</v>
      </c>
      <c r="AA44" s="62">
        <v>57.96</v>
      </c>
      <c r="AB44" s="62">
        <v>58.320000000000007</v>
      </c>
      <c r="AC44" s="62">
        <v>58.679999999999993</v>
      </c>
      <c r="AD44" s="62">
        <v>59.04</v>
      </c>
      <c r="AE44" s="62">
        <v>59.400000000000006</v>
      </c>
      <c r="AF44" s="62">
        <v>59.64</v>
      </c>
      <c r="AG44" s="62">
        <v>60</v>
      </c>
      <c r="AH44" s="62">
        <v>60.239999999999995</v>
      </c>
      <c r="AI44" s="62">
        <v>60.480000000000004</v>
      </c>
      <c r="AJ44" s="62">
        <v>60.84</v>
      </c>
      <c r="AK44" s="62">
        <v>61.08</v>
      </c>
      <c r="AL44" s="62">
        <v>61.320000000000007</v>
      </c>
      <c r="AM44" s="62">
        <v>61.56</v>
      </c>
      <c r="AN44" s="62">
        <v>61.800000000000004</v>
      </c>
      <c r="AO44" s="62">
        <v>61.92</v>
      </c>
      <c r="AP44" s="62">
        <v>62.16</v>
      </c>
      <c r="AQ44" s="62">
        <v>62.400000000000006</v>
      </c>
      <c r="AR44" s="62">
        <v>62.519999999999996</v>
      </c>
      <c r="AS44" s="62">
        <v>62.760000000000005</v>
      </c>
      <c r="AT44" s="62">
        <v>62.88</v>
      </c>
      <c r="AU44" s="62">
        <v>63.12</v>
      </c>
      <c r="AV44" s="62">
        <v>63.239999999999995</v>
      </c>
      <c r="AW44" s="62">
        <v>63.480000000000004</v>
      </c>
      <c r="AX44" s="62">
        <v>63.72</v>
      </c>
      <c r="AY44" s="62">
        <v>63.84</v>
      </c>
      <c r="AZ44" s="62">
        <v>64.08</v>
      </c>
      <c r="BA44" s="62">
        <v>64.320000000000007</v>
      </c>
      <c r="BB44" s="62">
        <v>64.56</v>
      </c>
      <c r="BC44" s="62">
        <v>64.92</v>
      </c>
      <c r="BD44" s="62">
        <v>0</v>
      </c>
      <c r="BE44" s="62">
        <v>0</v>
      </c>
      <c r="BF44" s="62">
        <v>0</v>
      </c>
    </row>
    <row r="45" spans="1:148" ht="14.25">
      <c r="A45"/>
      <c r="B45" s="25">
        <v>53</v>
      </c>
      <c r="C45" s="62">
        <v>47.76</v>
      </c>
      <c r="D45" s="62">
        <v>48.12</v>
      </c>
      <c r="E45" s="62">
        <v>48.599999999999994</v>
      </c>
      <c r="F45" s="62">
        <v>49.08</v>
      </c>
      <c r="G45" s="62">
        <v>49.44</v>
      </c>
      <c r="H45" s="62">
        <v>49.92</v>
      </c>
      <c r="I45" s="62">
        <v>50.28</v>
      </c>
      <c r="J45" s="62">
        <v>50.760000000000005</v>
      </c>
      <c r="K45" s="62">
        <v>51.239999999999995</v>
      </c>
      <c r="L45" s="62">
        <v>51.72</v>
      </c>
      <c r="M45" s="62">
        <v>52.199999999999996</v>
      </c>
      <c r="N45" s="62">
        <v>52.56</v>
      </c>
      <c r="O45" s="62">
        <v>53.04</v>
      </c>
      <c r="P45" s="62">
        <v>53.519999999999996</v>
      </c>
      <c r="Q45" s="62">
        <v>54</v>
      </c>
      <c r="R45" s="62">
        <v>54.480000000000004</v>
      </c>
      <c r="S45" s="62">
        <v>54.96</v>
      </c>
      <c r="T45" s="62">
        <v>55.44</v>
      </c>
      <c r="U45" s="62">
        <v>55.800000000000004</v>
      </c>
      <c r="V45" s="62">
        <v>56.28</v>
      </c>
      <c r="W45" s="62">
        <v>56.760000000000005</v>
      </c>
      <c r="X45" s="62">
        <v>57.12</v>
      </c>
      <c r="Y45" s="62">
        <v>57.599999999999994</v>
      </c>
      <c r="Z45" s="62">
        <v>57.96</v>
      </c>
      <c r="AA45" s="62">
        <v>58.44</v>
      </c>
      <c r="AB45" s="62">
        <v>58.800000000000004</v>
      </c>
      <c r="AC45" s="62">
        <v>59.16</v>
      </c>
      <c r="AD45" s="62">
        <v>59.519999999999996</v>
      </c>
      <c r="AE45" s="62">
        <v>59.88</v>
      </c>
      <c r="AF45" s="62">
        <v>60.239999999999995</v>
      </c>
      <c r="AG45" s="62">
        <v>60.599999999999994</v>
      </c>
      <c r="AH45" s="62">
        <v>60.84</v>
      </c>
      <c r="AI45" s="62">
        <v>61.199999999999996</v>
      </c>
      <c r="AJ45" s="62">
        <v>61.44</v>
      </c>
      <c r="AK45" s="62">
        <v>61.800000000000004</v>
      </c>
      <c r="AL45" s="62">
        <v>62.04</v>
      </c>
      <c r="AM45" s="62">
        <v>62.28</v>
      </c>
      <c r="AN45" s="62">
        <v>62.519999999999996</v>
      </c>
      <c r="AO45" s="62">
        <v>62.760000000000005</v>
      </c>
      <c r="AP45" s="62">
        <v>63</v>
      </c>
      <c r="AQ45" s="62">
        <v>63.239999999999995</v>
      </c>
      <c r="AR45" s="62">
        <v>63.480000000000004</v>
      </c>
      <c r="AS45" s="62">
        <v>63.599999999999994</v>
      </c>
      <c r="AT45" s="62">
        <v>63.84</v>
      </c>
      <c r="AU45" s="62">
        <v>63.96</v>
      </c>
      <c r="AV45" s="62">
        <v>64.199999999999989</v>
      </c>
      <c r="AW45" s="62">
        <v>64.44</v>
      </c>
      <c r="AX45" s="62">
        <v>64.56</v>
      </c>
      <c r="AY45" s="62">
        <v>64.800000000000011</v>
      </c>
      <c r="AZ45" s="62">
        <v>65.039999999999992</v>
      </c>
      <c r="BA45" s="62">
        <v>65.28</v>
      </c>
      <c r="BB45" s="62">
        <v>65.52</v>
      </c>
      <c r="BC45" s="62">
        <v>65.760000000000005</v>
      </c>
      <c r="BD45" s="62">
        <v>66</v>
      </c>
      <c r="BE45" s="62">
        <v>0</v>
      </c>
      <c r="BF45" s="62">
        <v>0</v>
      </c>
    </row>
    <row r="46" spans="1:148" ht="14.25">
      <c r="A46"/>
      <c r="B46" s="32">
        <v>54</v>
      </c>
      <c r="C46" s="62">
        <v>47.88</v>
      </c>
      <c r="D46" s="62">
        <v>48.239999999999995</v>
      </c>
      <c r="E46" s="62">
        <v>48.72</v>
      </c>
      <c r="F46" s="62">
        <v>49.08</v>
      </c>
      <c r="G46" s="62">
        <v>49.56</v>
      </c>
      <c r="H46" s="62">
        <v>49.92</v>
      </c>
      <c r="I46" s="62">
        <v>50.400000000000006</v>
      </c>
      <c r="J46" s="62">
        <v>50.88</v>
      </c>
      <c r="K46" s="62">
        <v>51.36</v>
      </c>
      <c r="L46" s="62">
        <v>51.84</v>
      </c>
      <c r="M46" s="62">
        <v>52.320000000000007</v>
      </c>
      <c r="N46" s="62">
        <v>52.800000000000004</v>
      </c>
      <c r="O46" s="62">
        <v>53.28</v>
      </c>
      <c r="P46" s="62">
        <v>53.760000000000005</v>
      </c>
      <c r="Q46" s="62">
        <v>54.239999999999995</v>
      </c>
      <c r="R46" s="62">
        <v>54.72</v>
      </c>
      <c r="S46" s="62">
        <v>55.199999999999996</v>
      </c>
      <c r="T46" s="62">
        <v>55.679999999999993</v>
      </c>
      <c r="U46" s="62">
        <v>56.16</v>
      </c>
      <c r="V46" s="62">
        <v>56.64</v>
      </c>
      <c r="W46" s="62">
        <v>57</v>
      </c>
      <c r="X46" s="62">
        <v>57.480000000000004</v>
      </c>
      <c r="Y46" s="62">
        <v>57.96</v>
      </c>
      <c r="Z46" s="62">
        <v>58.44</v>
      </c>
      <c r="AA46" s="62">
        <v>58.800000000000004</v>
      </c>
      <c r="AB46" s="62">
        <v>59.28</v>
      </c>
      <c r="AC46" s="62">
        <v>59.64</v>
      </c>
      <c r="AD46" s="62">
        <v>60.12</v>
      </c>
      <c r="AE46" s="62">
        <v>60.480000000000004</v>
      </c>
      <c r="AF46" s="62">
        <v>60.84</v>
      </c>
      <c r="AG46" s="62">
        <v>61.199999999999996</v>
      </c>
      <c r="AH46" s="62">
        <v>61.56</v>
      </c>
      <c r="AI46" s="62">
        <v>61.92</v>
      </c>
      <c r="AJ46" s="62">
        <v>62.16</v>
      </c>
      <c r="AK46" s="62">
        <v>62.519999999999996</v>
      </c>
      <c r="AL46" s="62">
        <v>62.760000000000005</v>
      </c>
      <c r="AM46" s="62">
        <v>63.12</v>
      </c>
      <c r="AN46" s="62">
        <v>63.36</v>
      </c>
      <c r="AO46" s="62">
        <v>63.599999999999994</v>
      </c>
      <c r="AP46" s="62">
        <v>63.84</v>
      </c>
      <c r="AQ46" s="62">
        <v>64.08</v>
      </c>
      <c r="AR46" s="62">
        <v>64.320000000000007</v>
      </c>
      <c r="AS46" s="62">
        <v>64.56</v>
      </c>
      <c r="AT46" s="62">
        <v>64.800000000000011</v>
      </c>
      <c r="AU46" s="62">
        <v>64.92</v>
      </c>
      <c r="AV46" s="62">
        <v>65.16</v>
      </c>
      <c r="AW46" s="62">
        <v>65.400000000000006</v>
      </c>
      <c r="AX46" s="62">
        <v>65.52</v>
      </c>
      <c r="AY46" s="62">
        <v>65.760000000000005</v>
      </c>
      <c r="AZ46" s="62">
        <v>66</v>
      </c>
      <c r="BA46" s="62">
        <v>66.12</v>
      </c>
      <c r="BB46" s="62">
        <v>66.36</v>
      </c>
      <c r="BC46" s="62">
        <v>66.72</v>
      </c>
      <c r="BD46" s="62">
        <v>66.960000000000008</v>
      </c>
      <c r="BE46" s="62">
        <v>67.199999999999989</v>
      </c>
      <c r="BF46" s="62">
        <v>0</v>
      </c>
    </row>
    <row r="47" spans="1:148" ht="15" thickBot="1">
      <c r="A47"/>
      <c r="B47" s="32">
        <v>55</v>
      </c>
      <c r="C47" s="62">
        <v>47.88</v>
      </c>
      <c r="D47" s="62">
        <v>48.239999999999995</v>
      </c>
      <c r="E47" s="62">
        <v>48.72</v>
      </c>
      <c r="F47" s="62">
        <v>49.199999999999996</v>
      </c>
      <c r="G47" s="62">
        <v>49.56</v>
      </c>
      <c r="H47" s="62">
        <v>50.04</v>
      </c>
      <c r="I47" s="62">
        <v>50.519999999999996</v>
      </c>
      <c r="J47" s="62">
        <v>51</v>
      </c>
      <c r="K47" s="62">
        <v>51.480000000000004</v>
      </c>
      <c r="L47" s="62">
        <v>51.96</v>
      </c>
      <c r="M47" s="62">
        <v>52.44</v>
      </c>
      <c r="N47" s="62">
        <v>52.92</v>
      </c>
      <c r="O47" s="62">
        <v>53.400000000000006</v>
      </c>
      <c r="P47" s="62">
        <v>53.88</v>
      </c>
      <c r="Q47" s="62">
        <v>54.36</v>
      </c>
      <c r="R47" s="62">
        <v>54.84</v>
      </c>
      <c r="S47" s="62">
        <v>55.44</v>
      </c>
      <c r="T47" s="62">
        <v>55.92</v>
      </c>
      <c r="U47" s="62">
        <v>56.400000000000006</v>
      </c>
      <c r="V47" s="62">
        <v>56.88</v>
      </c>
      <c r="W47" s="62">
        <v>57.36</v>
      </c>
      <c r="X47" s="62">
        <v>57.84</v>
      </c>
      <c r="Y47" s="62">
        <v>58.320000000000007</v>
      </c>
      <c r="Z47" s="62">
        <v>58.800000000000004</v>
      </c>
      <c r="AA47" s="62">
        <v>59.28</v>
      </c>
      <c r="AB47" s="62">
        <v>59.760000000000005</v>
      </c>
      <c r="AC47" s="62">
        <v>60.12</v>
      </c>
      <c r="AD47" s="62">
        <v>60.599999999999994</v>
      </c>
      <c r="AE47" s="62">
        <v>60.96</v>
      </c>
      <c r="AF47" s="62">
        <v>61.44</v>
      </c>
      <c r="AG47" s="62">
        <v>61.800000000000004</v>
      </c>
      <c r="AH47" s="62">
        <v>62.16</v>
      </c>
      <c r="AI47" s="62">
        <v>62.519999999999996</v>
      </c>
      <c r="AJ47" s="62">
        <v>62.88</v>
      </c>
      <c r="AK47" s="62">
        <v>63.239999999999995</v>
      </c>
      <c r="AL47" s="62">
        <v>63.599999999999994</v>
      </c>
      <c r="AM47" s="62">
        <v>63.84</v>
      </c>
      <c r="AN47" s="62">
        <v>64.199999999999989</v>
      </c>
      <c r="AO47" s="62">
        <v>64.44</v>
      </c>
      <c r="AP47" s="62">
        <v>64.679999999999993</v>
      </c>
      <c r="AQ47" s="62">
        <v>65.039999999999992</v>
      </c>
      <c r="AR47" s="62">
        <v>65.28</v>
      </c>
      <c r="AS47" s="62">
        <v>65.52</v>
      </c>
      <c r="AT47" s="62">
        <v>65.760000000000005</v>
      </c>
      <c r="AU47" s="62">
        <v>65.88</v>
      </c>
      <c r="AV47" s="62">
        <v>66.12</v>
      </c>
      <c r="AW47" s="62">
        <v>66.36</v>
      </c>
      <c r="AX47" s="62">
        <v>66.48</v>
      </c>
      <c r="AY47" s="62">
        <v>66.72</v>
      </c>
      <c r="AZ47" s="62">
        <v>66.960000000000008</v>
      </c>
      <c r="BA47" s="62">
        <v>67.199999999999989</v>
      </c>
      <c r="BB47" s="62">
        <v>67.44</v>
      </c>
      <c r="BC47" s="62">
        <v>67.679999999999993</v>
      </c>
      <c r="BD47" s="62">
        <v>67.92</v>
      </c>
      <c r="BE47" s="62">
        <v>68.16</v>
      </c>
      <c r="BF47" s="62">
        <v>68.52</v>
      </c>
    </row>
    <row r="48" spans="1:148" s="5" customFormat="1" ht="14.25">
      <c r="A48"/>
      <c r="B48" s="25">
        <v>56</v>
      </c>
      <c r="C48" s="62">
        <v>47.88</v>
      </c>
      <c r="D48" s="62">
        <v>48.36</v>
      </c>
      <c r="E48" s="62">
        <v>48.72</v>
      </c>
      <c r="F48" s="62">
        <v>49.199999999999996</v>
      </c>
      <c r="G48" s="62">
        <v>49.679999999999993</v>
      </c>
      <c r="H48" s="62">
        <v>50.16</v>
      </c>
      <c r="I48" s="62">
        <v>50.64</v>
      </c>
      <c r="J48" s="62">
        <v>51.12</v>
      </c>
      <c r="K48" s="62">
        <v>51.599999999999994</v>
      </c>
      <c r="L48" s="62">
        <v>52.08</v>
      </c>
      <c r="M48" s="62">
        <v>52.56</v>
      </c>
      <c r="N48" s="62">
        <v>53.04</v>
      </c>
      <c r="O48" s="62">
        <v>53.519999999999996</v>
      </c>
      <c r="P48" s="62">
        <v>54</v>
      </c>
      <c r="Q48" s="62">
        <v>54.599999999999994</v>
      </c>
      <c r="R48" s="62">
        <v>55.08</v>
      </c>
      <c r="S48" s="62">
        <v>55.56</v>
      </c>
      <c r="T48" s="62">
        <v>56.16</v>
      </c>
      <c r="U48" s="62">
        <v>56.64</v>
      </c>
      <c r="V48" s="62">
        <v>57.12</v>
      </c>
      <c r="W48" s="62">
        <v>57.72</v>
      </c>
      <c r="X48" s="62">
        <v>58.199999999999996</v>
      </c>
      <c r="Y48" s="62">
        <v>58.679999999999993</v>
      </c>
      <c r="Z48" s="62">
        <v>59.16</v>
      </c>
      <c r="AA48" s="62">
        <v>59.64</v>
      </c>
      <c r="AB48" s="62">
        <v>60.12</v>
      </c>
      <c r="AC48" s="62">
        <v>60.599999999999994</v>
      </c>
      <c r="AD48" s="62">
        <v>61.08</v>
      </c>
      <c r="AE48" s="62">
        <v>61.56</v>
      </c>
      <c r="AF48" s="62">
        <v>61.92</v>
      </c>
      <c r="AG48" s="62">
        <v>62.400000000000006</v>
      </c>
      <c r="AH48" s="62">
        <v>62.760000000000005</v>
      </c>
      <c r="AI48" s="62">
        <v>63.239999999999995</v>
      </c>
      <c r="AJ48" s="62">
        <v>63.599999999999994</v>
      </c>
      <c r="AK48" s="62">
        <v>63.96</v>
      </c>
      <c r="AL48" s="62">
        <v>64.320000000000007</v>
      </c>
      <c r="AM48" s="62">
        <v>64.679999999999993</v>
      </c>
      <c r="AN48" s="62">
        <v>65.039999999999992</v>
      </c>
      <c r="AO48" s="62">
        <v>65.28</v>
      </c>
      <c r="AP48" s="62">
        <v>65.64</v>
      </c>
      <c r="AQ48" s="62">
        <v>65.88</v>
      </c>
      <c r="AR48" s="62">
        <v>66.239999999999995</v>
      </c>
      <c r="AS48" s="62">
        <v>66.48</v>
      </c>
      <c r="AT48" s="62">
        <v>66.72</v>
      </c>
      <c r="AU48" s="62">
        <v>66.960000000000008</v>
      </c>
      <c r="AV48" s="62">
        <v>67.199999999999989</v>
      </c>
      <c r="AW48" s="62">
        <v>67.320000000000007</v>
      </c>
      <c r="AX48" s="62">
        <v>67.56</v>
      </c>
      <c r="AY48" s="62">
        <v>67.800000000000011</v>
      </c>
      <c r="AZ48" s="62">
        <v>68.039999999999992</v>
      </c>
      <c r="BA48" s="62">
        <v>68.28</v>
      </c>
      <c r="BB48" s="62">
        <v>68.400000000000006</v>
      </c>
      <c r="BC48" s="62">
        <v>68.64</v>
      </c>
      <c r="BD48" s="62">
        <v>69</v>
      </c>
      <c r="BE48" s="62">
        <v>69.239999999999995</v>
      </c>
      <c r="BF48" s="62">
        <v>69.48</v>
      </c>
    </row>
    <row r="49" spans="1:58" s="5" customFormat="1" ht="14.25">
      <c r="A49" s="1"/>
      <c r="B49" s="32">
        <v>57</v>
      </c>
      <c r="C49" s="62">
        <v>48</v>
      </c>
      <c r="D49" s="62">
        <v>48.36</v>
      </c>
      <c r="E49" s="62">
        <v>48.84</v>
      </c>
      <c r="F49" s="62">
        <v>49.320000000000007</v>
      </c>
      <c r="G49" s="62">
        <v>49.679999999999993</v>
      </c>
      <c r="H49" s="62">
        <v>50.16</v>
      </c>
      <c r="I49" s="62">
        <v>50.64</v>
      </c>
      <c r="J49" s="62">
        <v>51.12</v>
      </c>
      <c r="K49" s="62">
        <v>51.599999999999994</v>
      </c>
      <c r="L49" s="62">
        <v>52.199999999999996</v>
      </c>
      <c r="M49" s="62">
        <v>52.679999999999993</v>
      </c>
      <c r="N49" s="62">
        <v>53.16</v>
      </c>
      <c r="O49" s="62">
        <v>53.64</v>
      </c>
      <c r="P49" s="62">
        <v>54.239999999999995</v>
      </c>
      <c r="Q49" s="62">
        <v>54.72</v>
      </c>
      <c r="R49" s="62">
        <v>55.320000000000007</v>
      </c>
      <c r="S49" s="62">
        <v>55.800000000000004</v>
      </c>
      <c r="T49" s="62">
        <v>56.400000000000006</v>
      </c>
      <c r="U49" s="62">
        <v>56.88</v>
      </c>
      <c r="V49" s="62">
        <v>57.36</v>
      </c>
      <c r="W49" s="62">
        <v>57.96</v>
      </c>
      <c r="X49" s="62">
        <v>58.44</v>
      </c>
      <c r="Y49" s="62">
        <v>59.04</v>
      </c>
      <c r="Z49" s="62">
        <v>59.519999999999996</v>
      </c>
      <c r="AA49" s="62">
        <v>60.12</v>
      </c>
      <c r="AB49" s="62">
        <v>60.599999999999994</v>
      </c>
      <c r="AC49" s="62">
        <v>61.08</v>
      </c>
      <c r="AD49" s="62">
        <v>61.56</v>
      </c>
      <c r="AE49" s="62">
        <v>62.04</v>
      </c>
      <c r="AF49" s="62">
        <v>62.519999999999996</v>
      </c>
      <c r="AG49" s="62">
        <v>63</v>
      </c>
      <c r="AH49" s="62">
        <v>63.480000000000004</v>
      </c>
      <c r="AI49" s="62">
        <v>63.84</v>
      </c>
      <c r="AJ49" s="62">
        <v>64.320000000000007</v>
      </c>
      <c r="AK49" s="62">
        <v>64.679999999999993</v>
      </c>
      <c r="AL49" s="62">
        <v>65.039999999999992</v>
      </c>
      <c r="AM49" s="62">
        <v>65.52</v>
      </c>
      <c r="AN49" s="62">
        <v>65.88</v>
      </c>
      <c r="AO49" s="62">
        <v>66.239999999999995</v>
      </c>
      <c r="AP49" s="62">
        <v>66.48</v>
      </c>
      <c r="AQ49" s="62">
        <v>66.84</v>
      </c>
      <c r="AR49" s="62">
        <v>67.199999999999989</v>
      </c>
      <c r="AS49" s="62">
        <v>67.44</v>
      </c>
      <c r="AT49" s="62">
        <v>67.679999999999993</v>
      </c>
      <c r="AU49" s="62">
        <v>67.92</v>
      </c>
      <c r="AV49" s="62">
        <v>68.28</v>
      </c>
      <c r="AW49" s="62">
        <v>68.400000000000006</v>
      </c>
      <c r="AX49" s="62">
        <v>68.64</v>
      </c>
      <c r="AY49" s="62">
        <v>68.88</v>
      </c>
      <c r="AZ49" s="62">
        <v>69.12</v>
      </c>
      <c r="BA49" s="62">
        <v>69.36</v>
      </c>
      <c r="BB49" s="62">
        <v>69.599999999999994</v>
      </c>
      <c r="BC49" s="62">
        <v>69.84</v>
      </c>
      <c r="BD49" s="62">
        <v>70.08</v>
      </c>
      <c r="BE49" s="62">
        <v>70.320000000000007</v>
      </c>
      <c r="BF49" s="62">
        <v>70.56</v>
      </c>
    </row>
    <row r="50" spans="1:58" s="5" customFormat="1" ht="15" thickBot="1">
      <c r="A50" s="1"/>
      <c r="B50" s="32">
        <v>58</v>
      </c>
      <c r="C50" s="62">
        <v>48</v>
      </c>
      <c r="D50" s="62">
        <v>48.480000000000004</v>
      </c>
      <c r="E50" s="62">
        <v>48.84</v>
      </c>
      <c r="F50" s="62">
        <v>49.320000000000007</v>
      </c>
      <c r="G50" s="62">
        <v>49.800000000000004</v>
      </c>
      <c r="H50" s="62">
        <v>50.28</v>
      </c>
      <c r="I50" s="62">
        <v>50.760000000000005</v>
      </c>
      <c r="J50" s="62">
        <v>51.239999999999995</v>
      </c>
      <c r="K50" s="62">
        <v>51.72</v>
      </c>
      <c r="L50" s="62">
        <v>52.199999999999996</v>
      </c>
      <c r="M50" s="62">
        <v>52.800000000000004</v>
      </c>
      <c r="N50" s="62">
        <v>53.28</v>
      </c>
      <c r="O50" s="62">
        <v>53.760000000000005</v>
      </c>
      <c r="P50" s="62">
        <v>54.36</v>
      </c>
      <c r="Q50" s="62">
        <v>54.84</v>
      </c>
      <c r="R50" s="62">
        <v>55.44</v>
      </c>
      <c r="S50" s="62">
        <v>56.04</v>
      </c>
      <c r="T50" s="62">
        <v>56.519999999999996</v>
      </c>
      <c r="U50" s="62">
        <v>57.12</v>
      </c>
      <c r="V50" s="62">
        <v>57.72</v>
      </c>
      <c r="W50" s="62">
        <v>58.199999999999996</v>
      </c>
      <c r="X50" s="62">
        <v>58.800000000000004</v>
      </c>
      <c r="Y50" s="62">
        <v>59.400000000000006</v>
      </c>
      <c r="Z50" s="62">
        <v>59.88</v>
      </c>
      <c r="AA50" s="62">
        <v>60.480000000000004</v>
      </c>
      <c r="AB50" s="62">
        <v>60.96</v>
      </c>
      <c r="AC50" s="62">
        <v>61.56</v>
      </c>
      <c r="AD50" s="62">
        <v>62.04</v>
      </c>
      <c r="AE50" s="62">
        <v>62.519999999999996</v>
      </c>
      <c r="AF50" s="62">
        <v>63.12</v>
      </c>
      <c r="AG50" s="62">
        <v>63.599999999999994</v>
      </c>
      <c r="AH50" s="62">
        <v>64.08</v>
      </c>
      <c r="AI50" s="62">
        <v>64.56</v>
      </c>
      <c r="AJ50" s="62">
        <v>65.039999999999992</v>
      </c>
      <c r="AK50" s="62">
        <v>65.400000000000006</v>
      </c>
      <c r="AL50" s="62">
        <v>65.88</v>
      </c>
      <c r="AM50" s="62">
        <v>66.239999999999995</v>
      </c>
      <c r="AN50" s="62">
        <v>66.72</v>
      </c>
      <c r="AO50" s="62">
        <v>67.08</v>
      </c>
      <c r="AP50" s="62">
        <v>67.44</v>
      </c>
      <c r="AQ50" s="62">
        <v>67.800000000000011</v>
      </c>
      <c r="AR50" s="62">
        <v>68.16</v>
      </c>
      <c r="AS50" s="62">
        <v>68.52</v>
      </c>
      <c r="AT50" s="62">
        <v>68.760000000000005</v>
      </c>
      <c r="AU50" s="62">
        <v>69</v>
      </c>
      <c r="AV50" s="62">
        <v>69.36</v>
      </c>
      <c r="AW50" s="62">
        <v>69.599999999999994</v>
      </c>
      <c r="AX50" s="62">
        <v>69.84</v>
      </c>
      <c r="AY50" s="62">
        <v>70.08</v>
      </c>
      <c r="AZ50" s="62">
        <v>70.320000000000007</v>
      </c>
      <c r="BA50" s="62">
        <v>70.56</v>
      </c>
      <c r="BB50" s="62">
        <v>70.679999999999993</v>
      </c>
      <c r="BC50" s="62">
        <v>70.92</v>
      </c>
      <c r="BD50" s="62">
        <v>71.16</v>
      </c>
      <c r="BE50" s="62">
        <v>71.52</v>
      </c>
      <c r="BF50" s="62">
        <v>71.760000000000005</v>
      </c>
    </row>
    <row r="51" spans="1:58" s="5" customFormat="1" ht="14.25">
      <c r="A51" s="1"/>
      <c r="B51" s="25">
        <v>59</v>
      </c>
      <c r="C51" s="62">
        <v>48</v>
      </c>
      <c r="D51" s="62">
        <v>48.480000000000004</v>
      </c>
      <c r="E51" s="62">
        <v>48.96</v>
      </c>
      <c r="F51" s="62">
        <v>49.320000000000007</v>
      </c>
      <c r="G51" s="62">
        <v>49.800000000000004</v>
      </c>
      <c r="H51" s="62">
        <v>50.28</v>
      </c>
      <c r="I51" s="62">
        <v>50.760000000000005</v>
      </c>
      <c r="J51" s="62">
        <v>51.36</v>
      </c>
      <c r="K51" s="62">
        <v>51.84</v>
      </c>
      <c r="L51" s="62">
        <v>52.320000000000007</v>
      </c>
      <c r="M51" s="62">
        <v>52.800000000000004</v>
      </c>
      <c r="N51" s="62">
        <v>53.400000000000006</v>
      </c>
      <c r="O51" s="62">
        <v>53.88</v>
      </c>
      <c r="P51" s="62">
        <v>54.480000000000004</v>
      </c>
      <c r="Q51" s="62">
        <v>55.08</v>
      </c>
      <c r="R51" s="62">
        <v>55.56</v>
      </c>
      <c r="S51" s="62">
        <v>56.16</v>
      </c>
      <c r="T51" s="62">
        <v>56.760000000000005</v>
      </c>
      <c r="U51" s="62">
        <v>57.36</v>
      </c>
      <c r="V51" s="62">
        <v>57.96</v>
      </c>
      <c r="W51" s="62">
        <v>58.44</v>
      </c>
      <c r="X51" s="62">
        <v>59.04</v>
      </c>
      <c r="Y51" s="62">
        <v>59.64</v>
      </c>
      <c r="Z51" s="62">
        <v>60.239999999999995</v>
      </c>
      <c r="AA51" s="62">
        <v>60.84</v>
      </c>
      <c r="AB51" s="62">
        <v>61.44</v>
      </c>
      <c r="AC51" s="62">
        <v>61.92</v>
      </c>
      <c r="AD51" s="62">
        <v>62.519999999999996</v>
      </c>
      <c r="AE51" s="62">
        <v>63.12</v>
      </c>
      <c r="AF51" s="62">
        <v>63.599999999999994</v>
      </c>
      <c r="AG51" s="62">
        <v>64.199999999999989</v>
      </c>
      <c r="AH51" s="62">
        <v>64.679999999999993</v>
      </c>
      <c r="AI51" s="62">
        <v>65.16</v>
      </c>
      <c r="AJ51" s="62">
        <v>65.64</v>
      </c>
      <c r="AK51" s="62">
        <v>66.12</v>
      </c>
      <c r="AL51" s="62">
        <v>66.599999999999994</v>
      </c>
      <c r="AM51" s="62">
        <v>67.08</v>
      </c>
      <c r="AN51" s="62">
        <v>67.56</v>
      </c>
      <c r="AO51" s="62">
        <v>68.039999999999992</v>
      </c>
      <c r="AP51" s="62">
        <v>68.400000000000006</v>
      </c>
      <c r="AQ51" s="62">
        <v>68.760000000000005</v>
      </c>
      <c r="AR51" s="62">
        <v>69.12</v>
      </c>
      <c r="AS51" s="62">
        <v>69.48</v>
      </c>
      <c r="AT51" s="62">
        <v>69.84</v>
      </c>
      <c r="AU51" s="62">
        <v>70.199999999999989</v>
      </c>
      <c r="AV51" s="62">
        <v>70.44</v>
      </c>
      <c r="AW51" s="62">
        <v>70.679999999999993</v>
      </c>
      <c r="AX51" s="62">
        <v>71.039999999999992</v>
      </c>
      <c r="AY51" s="62">
        <v>71.28</v>
      </c>
      <c r="AZ51" s="62">
        <v>71.52</v>
      </c>
      <c r="BA51" s="62">
        <v>71.760000000000005</v>
      </c>
      <c r="BB51" s="62">
        <v>72</v>
      </c>
      <c r="BC51" s="62">
        <v>72.239999999999995</v>
      </c>
      <c r="BD51" s="62">
        <v>72.48</v>
      </c>
      <c r="BE51" s="62">
        <v>72.72</v>
      </c>
      <c r="BF51" s="62">
        <v>72.960000000000008</v>
      </c>
    </row>
    <row r="52" spans="1:58" s="5" customFormat="1" ht="14.25">
      <c r="A52" s="1"/>
      <c r="B52" s="32">
        <v>60</v>
      </c>
      <c r="C52" s="62">
        <v>48.12</v>
      </c>
      <c r="D52" s="62">
        <v>48.480000000000004</v>
      </c>
      <c r="E52" s="62">
        <v>48.96</v>
      </c>
      <c r="F52" s="62">
        <v>49.44</v>
      </c>
      <c r="G52" s="62">
        <v>49.92</v>
      </c>
      <c r="H52" s="62">
        <v>50.400000000000006</v>
      </c>
      <c r="I52" s="62">
        <v>50.88</v>
      </c>
      <c r="J52" s="62">
        <v>51.36</v>
      </c>
      <c r="K52" s="62">
        <v>51.84</v>
      </c>
      <c r="L52" s="62">
        <v>52.44</v>
      </c>
      <c r="M52" s="62">
        <v>52.92</v>
      </c>
      <c r="N52" s="62">
        <v>53.519999999999996</v>
      </c>
      <c r="O52" s="62">
        <v>54</v>
      </c>
      <c r="P52" s="62">
        <v>54.599999999999994</v>
      </c>
      <c r="Q52" s="62">
        <v>55.199999999999996</v>
      </c>
      <c r="R52" s="62">
        <v>55.800000000000004</v>
      </c>
      <c r="S52" s="62">
        <v>56.400000000000006</v>
      </c>
      <c r="T52" s="62">
        <v>57</v>
      </c>
      <c r="U52" s="62">
        <v>57.480000000000004</v>
      </c>
      <c r="V52" s="62">
        <v>58.08</v>
      </c>
      <c r="W52" s="62">
        <v>58.800000000000004</v>
      </c>
      <c r="X52" s="62">
        <v>59.400000000000006</v>
      </c>
      <c r="Y52" s="62">
        <v>60</v>
      </c>
      <c r="Z52" s="62">
        <v>60.599999999999994</v>
      </c>
      <c r="AA52" s="62">
        <v>61.199999999999996</v>
      </c>
      <c r="AB52" s="62">
        <v>61.800000000000004</v>
      </c>
      <c r="AC52" s="62">
        <v>62.400000000000006</v>
      </c>
      <c r="AD52" s="62">
        <v>63</v>
      </c>
      <c r="AE52" s="62">
        <v>63.599999999999994</v>
      </c>
      <c r="AF52" s="62">
        <v>64.199999999999989</v>
      </c>
      <c r="AG52" s="62">
        <v>64.679999999999993</v>
      </c>
      <c r="AH52" s="62">
        <v>65.28</v>
      </c>
      <c r="AI52" s="62">
        <v>65.88</v>
      </c>
      <c r="AJ52" s="62">
        <v>66.36</v>
      </c>
      <c r="AK52" s="62">
        <v>66.960000000000008</v>
      </c>
      <c r="AL52" s="62">
        <v>67.44</v>
      </c>
      <c r="AM52" s="62">
        <v>67.92</v>
      </c>
      <c r="AN52" s="62">
        <v>68.400000000000006</v>
      </c>
      <c r="AO52" s="62">
        <v>68.88</v>
      </c>
      <c r="AP52" s="62">
        <v>69.36</v>
      </c>
      <c r="AQ52" s="62">
        <v>69.84</v>
      </c>
      <c r="AR52" s="62">
        <v>70.199999999999989</v>
      </c>
      <c r="AS52" s="62">
        <v>70.56</v>
      </c>
      <c r="AT52" s="62">
        <v>70.92</v>
      </c>
      <c r="AU52" s="62">
        <v>71.28</v>
      </c>
      <c r="AV52" s="62">
        <v>71.64</v>
      </c>
      <c r="AW52" s="62">
        <v>71.88</v>
      </c>
      <c r="AX52" s="62">
        <v>72.239999999999995</v>
      </c>
      <c r="AY52" s="62">
        <v>72.48</v>
      </c>
      <c r="AZ52" s="62">
        <v>72.72</v>
      </c>
      <c r="BA52" s="62">
        <v>72.960000000000008</v>
      </c>
      <c r="BB52" s="62">
        <v>73.199999999999989</v>
      </c>
      <c r="BC52" s="62">
        <v>73.44</v>
      </c>
      <c r="BD52" s="62">
        <v>73.800000000000011</v>
      </c>
      <c r="BE52" s="62">
        <v>74.039999999999992</v>
      </c>
      <c r="BF52" s="62">
        <v>74.28</v>
      </c>
    </row>
    <row r="53" spans="1:58" s="5" customFormat="1" ht="15" thickBot="1">
      <c r="A53" s="1"/>
      <c r="B53" s="32">
        <v>61</v>
      </c>
      <c r="C53" s="62">
        <v>0</v>
      </c>
      <c r="D53" s="62">
        <v>48.599999999999994</v>
      </c>
      <c r="E53" s="62">
        <v>48.96</v>
      </c>
      <c r="F53" s="62">
        <v>49.44</v>
      </c>
      <c r="G53" s="62">
        <v>49.92</v>
      </c>
      <c r="H53" s="62">
        <v>50.400000000000006</v>
      </c>
      <c r="I53" s="62">
        <v>50.88</v>
      </c>
      <c r="J53" s="62">
        <v>51.480000000000004</v>
      </c>
      <c r="K53" s="62">
        <v>51.96</v>
      </c>
      <c r="L53" s="62">
        <v>52.44</v>
      </c>
      <c r="M53" s="62">
        <v>53.04</v>
      </c>
      <c r="N53" s="62">
        <v>53.64</v>
      </c>
      <c r="O53" s="62">
        <v>54.12</v>
      </c>
      <c r="P53" s="62">
        <v>54.72</v>
      </c>
      <c r="Q53" s="62">
        <v>55.320000000000007</v>
      </c>
      <c r="R53" s="62">
        <v>55.92</v>
      </c>
      <c r="S53" s="62">
        <v>56.519999999999996</v>
      </c>
      <c r="T53" s="62">
        <v>57.12</v>
      </c>
      <c r="U53" s="62">
        <v>57.72</v>
      </c>
      <c r="V53" s="62">
        <v>58.320000000000007</v>
      </c>
      <c r="W53" s="62">
        <v>59.04</v>
      </c>
      <c r="X53" s="62">
        <v>59.64</v>
      </c>
      <c r="Y53" s="62">
        <v>60.239999999999995</v>
      </c>
      <c r="Z53" s="62">
        <v>60.84</v>
      </c>
      <c r="AA53" s="62">
        <v>61.56</v>
      </c>
      <c r="AB53" s="62">
        <v>62.16</v>
      </c>
      <c r="AC53" s="62">
        <v>62.760000000000005</v>
      </c>
      <c r="AD53" s="62">
        <v>63.480000000000004</v>
      </c>
      <c r="AE53" s="62">
        <v>64.08</v>
      </c>
      <c r="AF53" s="62">
        <v>64.679999999999993</v>
      </c>
      <c r="AG53" s="62">
        <v>65.28</v>
      </c>
      <c r="AH53" s="62">
        <v>65.88</v>
      </c>
      <c r="AI53" s="62">
        <v>66.48</v>
      </c>
      <c r="AJ53" s="62">
        <v>67.08</v>
      </c>
      <c r="AK53" s="62">
        <v>67.679999999999993</v>
      </c>
      <c r="AL53" s="62">
        <v>68.16</v>
      </c>
      <c r="AM53" s="62">
        <v>68.760000000000005</v>
      </c>
      <c r="AN53" s="62">
        <v>69.239999999999995</v>
      </c>
      <c r="AO53" s="62">
        <v>69.84</v>
      </c>
      <c r="AP53" s="62">
        <v>70.320000000000007</v>
      </c>
      <c r="AQ53" s="62">
        <v>70.800000000000011</v>
      </c>
      <c r="AR53" s="62">
        <v>71.28</v>
      </c>
      <c r="AS53" s="62">
        <v>71.64</v>
      </c>
      <c r="AT53" s="62">
        <v>72.12</v>
      </c>
      <c r="AU53" s="62">
        <v>72.48</v>
      </c>
      <c r="AV53" s="62">
        <v>72.84</v>
      </c>
      <c r="AW53" s="62">
        <v>73.199999999999989</v>
      </c>
      <c r="AX53" s="62">
        <v>73.56</v>
      </c>
      <c r="AY53" s="62">
        <v>73.800000000000011</v>
      </c>
      <c r="AZ53" s="62">
        <v>74.039999999999992</v>
      </c>
      <c r="BA53" s="62">
        <v>74.400000000000006</v>
      </c>
      <c r="BB53" s="62">
        <v>74.64</v>
      </c>
      <c r="BC53" s="62">
        <v>74.88</v>
      </c>
      <c r="BD53" s="62">
        <v>75.12</v>
      </c>
      <c r="BE53" s="62">
        <v>75.36</v>
      </c>
      <c r="BF53" s="62">
        <v>75.599999999999994</v>
      </c>
    </row>
    <row r="54" spans="1:58" s="5" customFormat="1" ht="14.25">
      <c r="A54" s="1"/>
      <c r="B54" s="25">
        <v>62</v>
      </c>
      <c r="C54" s="62">
        <v>0</v>
      </c>
      <c r="D54" s="62">
        <v>0</v>
      </c>
      <c r="E54" s="62">
        <v>49.08</v>
      </c>
      <c r="F54" s="62">
        <v>49.56</v>
      </c>
      <c r="G54" s="62">
        <v>50.04</v>
      </c>
      <c r="H54" s="62">
        <v>50.519999999999996</v>
      </c>
      <c r="I54" s="62">
        <v>51</v>
      </c>
      <c r="J54" s="62">
        <v>51.480000000000004</v>
      </c>
      <c r="K54" s="62">
        <v>52.08</v>
      </c>
      <c r="L54" s="62">
        <v>52.56</v>
      </c>
      <c r="M54" s="62">
        <v>53.16</v>
      </c>
      <c r="N54" s="62">
        <v>53.64</v>
      </c>
      <c r="O54" s="62">
        <v>54.239999999999995</v>
      </c>
      <c r="P54" s="62">
        <v>54.84</v>
      </c>
      <c r="Q54" s="62">
        <v>55.44</v>
      </c>
      <c r="R54" s="62">
        <v>56.04</v>
      </c>
      <c r="S54" s="62">
        <v>56.64</v>
      </c>
      <c r="T54" s="62">
        <v>57.239999999999995</v>
      </c>
      <c r="U54" s="62">
        <v>57.96</v>
      </c>
      <c r="V54" s="62">
        <v>58.56</v>
      </c>
      <c r="W54" s="62">
        <v>59.16</v>
      </c>
      <c r="X54" s="62">
        <v>59.88</v>
      </c>
      <c r="Y54" s="62">
        <v>60.480000000000004</v>
      </c>
      <c r="Z54" s="62">
        <v>61.199999999999996</v>
      </c>
      <c r="AA54" s="62">
        <v>61.92</v>
      </c>
      <c r="AB54" s="62">
        <v>62.519999999999996</v>
      </c>
      <c r="AC54" s="62">
        <v>63.239999999999995</v>
      </c>
      <c r="AD54" s="62">
        <v>63.84</v>
      </c>
      <c r="AE54" s="62">
        <v>64.56</v>
      </c>
      <c r="AF54" s="62">
        <v>65.16</v>
      </c>
      <c r="AG54" s="62">
        <v>65.88</v>
      </c>
      <c r="AH54" s="62">
        <v>66.48</v>
      </c>
      <c r="AI54" s="62">
        <v>67.08</v>
      </c>
      <c r="AJ54" s="62">
        <v>67.800000000000011</v>
      </c>
      <c r="AK54" s="62">
        <v>68.400000000000006</v>
      </c>
      <c r="AL54" s="62">
        <v>69</v>
      </c>
      <c r="AM54" s="62">
        <v>69.599999999999994</v>
      </c>
      <c r="AN54" s="62">
        <v>70.199999999999989</v>
      </c>
      <c r="AO54" s="62">
        <v>70.800000000000011</v>
      </c>
      <c r="AP54" s="62">
        <v>71.28</v>
      </c>
      <c r="AQ54" s="62">
        <v>71.88</v>
      </c>
      <c r="AR54" s="62">
        <v>72.36</v>
      </c>
      <c r="AS54" s="62">
        <v>72.84</v>
      </c>
      <c r="AT54" s="62">
        <v>73.320000000000007</v>
      </c>
      <c r="AU54" s="62">
        <v>73.679999999999993</v>
      </c>
      <c r="AV54" s="62">
        <v>74.16</v>
      </c>
      <c r="AW54" s="62">
        <v>74.52</v>
      </c>
      <c r="AX54" s="62">
        <v>74.88</v>
      </c>
      <c r="AY54" s="62">
        <v>75.12</v>
      </c>
      <c r="AZ54" s="62">
        <v>75.48</v>
      </c>
      <c r="BA54" s="62">
        <v>75.72</v>
      </c>
      <c r="BB54" s="62">
        <v>76.08</v>
      </c>
      <c r="BC54" s="62">
        <v>76.320000000000007</v>
      </c>
      <c r="BD54" s="62">
        <v>76.56</v>
      </c>
      <c r="BE54" s="62">
        <v>76.92</v>
      </c>
      <c r="BF54" s="62">
        <v>77.16</v>
      </c>
    </row>
    <row r="55" spans="1:58" s="5" customFormat="1" ht="14.25">
      <c r="A55" s="1"/>
      <c r="B55" s="32">
        <v>63</v>
      </c>
      <c r="C55" s="62">
        <v>0</v>
      </c>
      <c r="D55" s="62">
        <v>0</v>
      </c>
      <c r="E55" s="62">
        <v>0</v>
      </c>
      <c r="F55" s="62">
        <v>49.56</v>
      </c>
      <c r="G55" s="62">
        <v>50.04</v>
      </c>
      <c r="H55" s="62">
        <v>50.519999999999996</v>
      </c>
      <c r="I55" s="62">
        <v>51</v>
      </c>
      <c r="J55" s="62">
        <v>51.599999999999994</v>
      </c>
      <c r="K55" s="62">
        <v>52.08</v>
      </c>
      <c r="L55" s="62">
        <v>52.679999999999993</v>
      </c>
      <c r="M55" s="62">
        <v>53.16</v>
      </c>
      <c r="N55" s="62">
        <v>53.760000000000005</v>
      </c>
      <c r="O55" s="62">
        <v>54.36</v>
      </c>
      <c r="P55" s="62">
        <v>54.96</v>
      </c>
      <c r="Q55" s="62">
        <v>55.56</v>
      </c>
      <c r="R55" s="62">
        <v>56.16</v>
      </c>
      <c r="S55" s="62">
        <v>56.760000000000005</v>
      </c>
      <c r="T55" s="62">
        <v>57.480000000000004</v>
      </c>
      <c r="U55" s="62">
        <v>58.08</v>
      </c>
      <c r="V55" s="62">
        <v>58.800000000000004</v>
      </c>
      <c r="W55" s="62">
        <v>59.400000000000006</v>
      </c>
      <c r="X55" s="62">
        <v>60.12</v>
      </c>
      <c r="Y55" s="62">
        <v>60.84</v>
      </c>
      <c r="Z55" s="62">
        <v>61.44</v>
      </c>
      <c r="AA55" s="62">
        <v>62.16</v>
      </c>
      <c r="AB55" s="62">
        <v>62.88</v>
      </c>
      <c r="AC55" s="62">
        <v>63.599999999999994</v>
      </c>
      <c r="AD55" s="62">
        <v>64.320000000000007</v>
      </c>
      <c r="AE55" s="62">
        <v>65.039999999999992</v>
      </c>
      <c r="AF55" s="62">
        <v>65.64</v>
      </c>
      <c r="AG55" s="62">
        <v>66.36</v>
      </c>
      <c r="AH55" s="62">
        <v>67.08</v>
      </c>
      <c r="AI55" s="62">
        <v>67.800000000000011</v>
      </c>
      <c r="AJ55" s="62">
        <v>68.400000000000006</v>
      </c>
      <c r="AK55" s="62">
        <v>69.12</v>
      </c>
      <c r="AL55" s="62">
        <v>69.72</v>
      </c>
      <c r="AM55" s="62">
        <v>70.44</v>
      </c>
      <c r="AN55" s="62">
        <v>71.039999999999992</v>
      </c>
      <c r="AO55" s="62">
        <v>71.64</v>
      </c>
      <c r="AP55" s="62">
        <v>72.36</v>
      </c>
      <c r="AQ55" s="62">
        <v>72.84</v>
      </c>
      <c r="AR55" s="62">
        <v>73.44</v>
      </c>
      <c r="AS55" s="62">
        <v>74.039999999999992</v>
      </c>
      <c r="AT55" s="62">
        <v>74.52</v>
      </c>
      <c r="AU55" s="62">
        <v>75</v>
      </c>
      <c r="AV55" s="62">
        <v>75.36</v>
      </c>
      <c r="AW55" s="62">
        <v>75.84</v>
      </c>
      <c r="AX55" s="62">
        <v>76.199999999999989</v>
      </c>
      <c r="AY55" s="62">
        <v>76.56</v>
      </c>
      <c r="AZ55" s="62">
        <v>76.92</v>
      </c>
      <c r="BA55" s="62">
        <v>77.28</v>
      </c>
      <c r="BB55" s="62">
        <v>77.64</v>
      </c>
      <c r="BC55" s="62">
        <v>77.88</v>
      </c>
      <c r="BD55" s="62">
        <v>78.12</v>
      </c>
      <c r="BE55" s="62">
        <v>78.48</v>
      </c>
      <c r="BF55" s="62">
        <v>78.72</v>
      </c>
    </row>
    <row r="56" spans="1:58" s="5" customFormat="1" ht="15" thickBot="1">
      <c r="A56" s="1"/>
      <c r="B56" s="32">
        <v>64</v>
      </c>
      <c r="C56" s="62">
        <v>0</v>
      </c>
      <c r="D56" s="62">
        <v>0</v>
      </c>
      <c r="E56" s="62">
        <v>0</v>
      </c>
      <c r="F56" s="62">
        <v>0</v>
      </c>
      <c r="G56" s="62">
        <v>50.04</v>
      </c>
      <c r="H56" s="62">
        <v>50.519999999999996</v>
      </c>
      <c r="I56" s="62">
        <v>51.12</v>
      </c>
      <c r="J56" s="62">
        <v>51.599999999999994</v>
      </c>
      <c r="K56" s="62">
        <v>52.199999999999996</v>
      </c>
      <c r="L56" s="62">
        <v>52.679999999999993</v>
      </c>
      <c r="M56" s="62">
        <v>53.28</v>
      </c>
      <c r="N56" s="62">
        <v>53.88</v>
      </c>
      <c r="O56" s="62">
        <v>54.480000000000004</v>
      </c>
      <c r="P56" s="62">
        <v>55.08</v>
      </c>
      <c r="Q56" s="62">
        <v>55.679999999999993</v>
      </c>
      <c r="R56" s="62">
        <v>56.28</v>
      </c>
      <c r="S56" s="62">
        <v>57</v>
      </c>
      <c r="T56" s="62">
        <v>57.599999999999994</v>
      </c>
      <c r="U56" s="62">
        <v>58.320000000000007</v>
      </c>
      <c r="V56" s="62">
        <v>58.92</v>
      </c>
      <c r="W56" s="62">
        <v>59.64</v>
      </c>
      <c r="X56" s="62">
        <v>60.36</v>
      </c>
      <c r="Y56" s="62">
        <v>61.08</v>
      </c>
      <c r="Z56" s="62">
        <v>61.800000000000004</v>
      </c>
      <c r="AA56" s="62">
        <v>62.519999999999996</v>
      </c>
      <c r="AB56" s="62">
        <v>63.239999999999995</v>
      </c>
      <c r="AC56" s="62">
        <v>63.96</v>
      </c>
      <c r="AD56" s="62">
        <v>64.679999999999993</v>
      </c>
      <c r="AE56" s="62">
        <v>65.400000000000006</v>
      </c>
      <c r="AF56" s="62">
        <v>66.12</v>
      </c>
      <c r="AG56" s="62">
        <v>66.960000000000008</v>
      </c>
      <c r="AH56" s="62">
        <v>67.679999999999993</v>
      </c>
      <c r="AI56" s="62">
        <v>68.400000000000006</v>
      </c>
      <c r="AJ56" s="62">
        <v>69.12</v>
      </c>
      <c r="AK56" s="62">
        <v>69.84</v>
      </c>
      <c r="AL56" s="62">
        <v>70.56</v>
      </c>
      <c r="AM56" s="62">
        <v>71.28</v>
      </c>
      <c r="AN56" s="62">
        <v>72</v>
      </c>
      <c r="AO56" s="62">
        <v>72.599999999999994</v>
      </c>
      <c r="AP56" s="62">
        <v>73.320000000000007</v>
      </c>
      <c r="AQ56" s="62">
        <v>73.92</v>
      </c>
      <c r="AR56" s="62">
        <v>74.64</v>
      </c>
      <c r="AS56" s="62">
        <v>75.239999999999995</v>
      </c>
      <c r="AT56" s="62">
        <v>75.72</v>
      </c>
      <c r="AU56" s="62">
        <v>76.320000000000007</v>
      </c>
      <c r="AV56" s="62">
        <v>76.800000000000011</v>
      </c>
      <c r="AW56" s="62">
        <v>77.28</v>
      </c>
      <c r="AX56" s="62">
        <v>77.64</v>
      </c>
      <c r="AY56" s="62">
        <v>78.12</v>
      </c>
      <c r="AZ56" s="62">
        <v>78.48</v>
      </c>
      <c r="BA56" s="62">
        <v>78.84</v>
      </c>
      <c r="BB56" s="62">
        <v>79.199999999999989</v>
      </c>
      <c r="BC56" s="62">
        <v>79.56</v>
      </c>
      <c r="BD56" s="62">
        <v>79.800000000000011</v>
      </c>
      <c r="BE56" s="62">
        <v>80.16</v>
      </c>
      <c r="BF56" s="62">
        <v>80.400000000000006</v>
      </c>
    </row>
    <row r="57" spans="1:58" s="5" customFormat="1" ht="14.25">
      <c r="A57" s="1"/>
      <c r="B57" s="25">
        <v>65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50.64</v>
      </c>
      <c r="I57" s="62">
        <v>51.12</v>
      </c>
      <c r="J57" s="62">
        <v>51.599999999999994</v>
      </c>
      <c r="K57" s="62">
        <v>52.199999999999996</v>
      </c>
      <c r="L57" s="62">
        <v>52.800000000000004</v>
      </c>
      <c r="M57" s="62">
        <v>53.400000000000006</v>
      </c>
      <c r="N57" s="62">
        <v>53.88</v>
      </c>
      <c r="O57" s="62">
        <v>54.480000000000004</v>
      </c>
      <c r="P57" s="62">
        <v>55.199999999999996</v>
      </c>
      <c r="Q57" s="62">
        <v>55.800000000000004</v>
      </c>
      <c r="R57" s="62">
        <v>56.400000000000006</v>
      </c>
      <c r="S57" s="62">
        <v>57.12</v>
      </c>
      <c r="T57" s="62">
        <v>57.72</v>
      </c>
      <c r="U57" s="62">
        <v>58.44</v>
      </c>
      <c r="V57" s="62">
        <v>59.16</v>
      </c>
      <c r="W57" s="62">
        <v>59.88</v>
      </c>
      <c r="X57" s="62">
        <v>60.599999999999994</v>
      </c>
      <c r="Y57" s="62">
        <v>61.320000000000007</v>
      </c>
      <c r="Z57" s="62">
        <v>62.04</v>
      </c>
      <c r="AA57" s="62">
        <v>62.760000000000005</v>
      </c>
      <c r="AB57" s="62">
        <v>63.599999999999994</v>
      </c>
      <c r="AC57" s="62">
        <v>64.320000000000007</v>
      </c>
      <c r="AD57" s="62">
        <v>65.039999999999992</v>
      </c>
      <c r="AE57" s="62">
        <v>65.88</v>
      </c>
      <c r="AF57" s="62">
        <v>66.599999999999994</v>
      </c>
      <c r="AG57" s="62">
        <v>67.44</v>
      </c>
      <c r="AH57" s="62">
        <v>68.16</v>
      </c>
      <c r="AI57" s="62">
        <v>69</v>
      </c>
      <c r="AJ57" s="62">
        <v>69.72</v>
      </c>
      <c r="AK57" s="62">
        <v>70.56</v>
      </c>
      <c r="AL57" s="62">
        <v>71.28</v>
      </c>
      <c r="AM57" s="62">
        <v>72.12</v>
      </c>
      <c r="AN57" s="62">
        <v>72.84</v>
      </c>
      <c r="AO57" s="62">
        <v>73.56</v>
      </c>
      <c r="AP57" s="62">
        <v>74.28</v>
      </c>
      <c r="AQ57" s="62">
        <v>75</v>
      </c>
      <c r="AR57" s="62">
        <v>75.72</v>
      </c>
      <c r="AS57" s="62">
        <v>76.44</v>
      </c>
      <c r="AT57" s="62">
        <v>77.039999999999992</v>
      </c>
      <c r="AU57" s="62">
        <v>77.64</v>
      </c>
      <c r="AV57" s="62">
        <v>78.12</v>
      </c>
      <c r="AW57" s="62">
        <v>78.72</v>
      </c>
      <c r="AX57" s="62">
        <v>79.199999999999989</v>
      </c>
      <c r="AY57" s="62">
        <v>79.679999999999993</v>
      </c>
      <c r="AZ57" s="62">
        <v>80.039999999999992</v>
      </c>
      <c r="BA57" s="62">
        <v>80.52</v>
      </c>
      <c r="BB57" s="62">
        <v>80.88</v>
      </c>
      <c r="BC57" s="62">
        <v>81.239999999999995</v>
      </c>
      <c r="BD57" s="62">
        <v>81.599999999999994</v>
      </c>
      <c r="BE57" s="62">
        <v>81.84</v>
      </c>
      <c r="BF57" s="62">
        <v>82.199999999999989</v>
      </c>
    </row>
    <row r="58" spans="1:58" s="5" customFormat="1" ht="14.25">
      <c r="A58" s="1"/>
      <c r="B58" s="32">
        <v>66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51.12</v>
      </c>
      <c r="J58" s="62">
        <v>51.72</v>
      </c>
      <c r="K58" s="62">
        <v>52.199999999999996</v>
      </c>
      <c r="L58" s="62">
        <v>52.800000000000004</v>
      </c>
      <c r="M58" s="62">
        <v>53.400000000000006</v>
      </c>
      <c r="N58" s="62">
        <v>54</v>
      </c>
      <c r="O58" s="62">
        <v>54.599999999999994</v>
      </c>
      <c r="P58" s="62">
        <v>55.199999999999996</v>
      </c>
      <c r="Q58" s="62">
        <v>55.92</v>
      </c>
      <c r="R58" s="62">
        <v>56.519999999999996</v>
      </c>
      <c r="S58" s="62">
        <v>57.239999999999995</v>
      </c>
      <c r="T58" s="62">
        <v>57.84</v>
      </c>
      <c r="U58" s="62">
        <v>58.56</v>
      </c>
      <c r="V58" s="62">
        <v>59.28</v>
      </c>
      <c r="W58" s="62">
        <v>60</v>
      </c>
      <c r="X58" s="62">
        <v>60.72</v>
      </c>
      <c r="Y58" s="62">
        <v>61.56</v>
      </c>
      <c r="Z58" s="62">
        <v>62.28</v>
      </c>
      <c r="AA58" s="62">
        <v>63.12</v>
      </c>
      <c r="AB58" s="62">
        <v>63.84</v>
      </c>
      <c r="AC58" s="62">
        <v>64.679999999999993</v>
      </c>
      <c r="AD58" s="62">
        <v>65.52</v>
      </c>
      <c r="AE58" s="62">
        <v>66.239999999999995</v>
      </c>
      <c r="AF58" s="62">
        <v>67.08</v>
      </c>
      <c r="AG58" s="62">
        <v>67.92</v>
      </c>
      <c r="AH58" s="62">
        <v>68.760000000000005</v>
      </c>
      <c r="AI58" s="62">
        <v>69.599999999999994</v>
      </c>
      <c r="AJ58" s="62">
        <v>70.44</v>
      </c>
      <c r="AK58" s="62">
        <v>71.28</v>
      </c>
      <c r="AL58" s="62">
        <v>72.12</v>
      </c>
      <c r="AM58" s="62">
        <v>72.960000000000008</v>
      </c>
      <c r="AN58" s="62">
        <v>73.679999999999993</v>
      </c>
      <c r="AO58" s="62">
        <v>74.52</v>
      </c>
      <c r="AP58" s="62">
        <v>75.36</v>
      </c>
      <c r="AQ58" s="62">
        <v>76.199999999999989</v>
      </c>
      <c r="AR58" s="62">
        <v>76.92</v>
      </c>
      <c r="AS58" s="62">
        <v>77.64</v>
      </c>
      <c r="AT58" s="62">
        <v>78.36</v>
      </c>
      <c r="AU58" s="62">
        <v>78.960000000000008</v>
      </c>
      <c r="AV58" s="62">
        <v>79.56</v>
      </c>
      <c r="AW58" s="62">
        <v>80.16</v>
      </c>
      <c r="AX58" s="62">
        <v>80.760000000000005</v>
      </c>
      <c r="AY58" s="62">
        <v>81.239999999999995</v>
      </c>
      <c r="AZ58" s="62">
        <v>81.72</v>
      </c>
      <c r="BA58" s="62">
        <v>82.199999999999989</v>
      </c>
      <c r="BB58" s="62">
        <v>82.679999999999993</v>
      </c>
      <c r="BC58" s="62">
        <v>83.039999999999992</v>
      </c>
      <c r="BD58" s="62">
        <v>83.4</v>
      </c>
      <c r="BE58" s="62">
        <v>83.76</v>
      </c>
      <c r="BF58" s="62">
        <v>84.12</v>
      </c>
    </row>
    <row r="59" spans="1:58" s="5" customFormat="1" ht="15" thickBot="1">
      <c r="A59" s="1"/>
      <c r="B59" s="32">
        <v>67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51.72</v>
      </c>
      <c r="K59" s="62">
        <v>52.320000000000007</v>
      </c>
      <c r="L59" s="62">
        <v>52.92</v>
      </c>
      <c r="M59" s="62">
        <v>53.519999999999996</v>
      </c>
      <c r="N59" s="62">
        <v>54.12</v>
      </c>
      <c r="O59" s="62">
        <v>54.72</v>
      </c>
      <c r="P59" s="62">
        <v>55.320000000000007</v>
      </c>
      <c r="Q59" s="62">
        <v>55.92</v>
      </c>
      <c r="R59" s="62">
        <v>56.64</v>
      </c>
      <c r="S59" s="62">
        <v>57.36</v>
      </c>
      <c r="T59" s="62">
        <v>57.96</v>
      </c>
      <c r="U59" s="62">
        <v>58.679999999999993</v>
      </c>
      <c r="V59" s="62">
        <v>59.400000000000006</v>
      </c>
      <c r="W59" s="62">
        <v>60.239999999999995</v>
      </c>
      <c r="X59" s="62">
        <v>60.96</v>
      </c>
      <c r="Y59" s="62">
        <v>61.800000000000004</v>
      </c>
      <c r="Z59" s="62">
        <v>62.519999999999996</v>
      </c>
      <c r="AA59" s="62">
        <v>63.36</v>
      </c>
      <c r="AB59" s="62">
        <v>64.199999999999989</v>
      </c>
      <c r="AC59" s="62">
        <v>65.039999999999992</v>
      </c>
      <c r="AD59" s="62">
        <v>65.88</v>
      </c>
      <c r="AE59" s="62">
        <v>66.72</v>
      </c>
      <c r="AF59" s="62">
        <v>67.56</v>
      </c>
      <c r="AG59" s="62">
        <v>68.400000000000006</v>
      </c>
      <c r="AH59" s="62">
        <v>69.239999999999995</v>
      </c>
      <c r="AI59" s="62">
        <v>70.199999999999989</v>
      </c>
      <c r="AJ59" s="62">
        <v>71.039999999999992</v>
      </c>
      <c r="AK59" s="62">
        <v>72</v>
      </c>
      <c r="AL59" s="62">
        <v>72.84</v>
      </c>
      <c r="AM59" s="62">
        <v>73.679999999999993</v>
      </c>
      <c r="AN59" s="62">
        <v>74.64</v>
      </c>
      <c r="AO59" s="62">
        <v>75.48</v>
      </c>
      <c r="AP59" s="62">
        <v>76.44</v>
      </c>
      <c r="AQ59" s="62">
        <v>77.28</v>
      </c>
      <c r="AR59" s="62">
        <v>78.12</v>
      </c>
      <c r="AS59" s="62">
        <v>78.960000000000008</v>
      </c>
      <c r="AT59" s="62">
        <v>79.679999999999993</v>
      </c>
      <c r="AU59" s="62">
        <v>80.400000000000006</v>
      </c>
      <c r="AV59" s="62">
        <v>81.12</v>
      </c>
      <c r="AW59" s="62">
        <v>81.72</v>
      </c>
      <c r="AX59" s="62">
        <v>82.44</v>
      </c>
      <c r="AY59" s="62">
        <v>82.92</v>
      </c>
      <c r="AZ59" s="62">
        <v>83.52</v>
      </c>
      <c r="BA59" s="62">
        <v>84</v>
      </c>
      <c r="BB59" s="62">
        <v>84.48</v>
      </c>
      <c r="BC59" s="62">
        <v>84.960000000000008</v>
      </c>
      <c r="BD59" s="62">
        <v>85.44</v>
      </c>
      <c r="BE59" s="62">
        <v>85.800000000000011</v>
      </c>
      <c r="BF59" s="62">
        <v>86.16</v>
      </c>
    </row>
    <row r="60" spans="1:58" s="5" customFormat="1" ht="14.25">
      <c r="A60" s="1"/>
      <c r="B60" s="25">
        <v>68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52.320000000000007</v>
      </c>
      <c r="L60" s="62">
        <v>52.92</v>
      </c>
      <c r="M60" s="62">
        <v>53.519999999999996</v>
      </c>
      <c r="N60" s="62">
        <v>54.12</v>
      </c>
      <c r="O60" s="62">
        <v>54.72</v>
      </c>
      <c r="P60" s="62">
        <v>55.44</v>
      </c>
      <c r="Q60" s="62">
        <v>56.04</v>
      </c>
      <c r="R60" s="62">
        <v>56.760000000000005</v>
      </c>
      <c r="S60" s="62">
        <v>57.480000000000004</v>
      </c>
      <c r="T60" s="62">
        <v>58.08</v>
      </c>
      <c r="U60" s="62">
        <v>58.800000000000004</v>
      </c>
      <c r="V60" s="62">
        <v>59.64</v>
      </c>
      <c r="W60" s="62">
        <v>60.36</v>
      </c>
      <c r="X60" s="62">
        <v>61.199999999999996</v>
      </c>
      <c r="Y60" s="62">
        <v>61.92</v>
      </c>
      <c r="Z60" s="62">
        <v>62.760000000000005</v>
      </c>
      <c r="AA60" s="62">
        <v>63.599999999999994</v>
      </c>
      <c r="AB60" s="62">
        <v>64.44</v>
      </c>
      <c r="AC60" s="62">
        <v>65.28</v>
      </c>
      <c r="AD60" s="62">
        <v>66.239999999999995</v>
      </c>
      <c r="AE60" s="62">
        <v>67.08</v>
      </c>
      <c r="AF60" s="62">
        <v>67.92</v>
      </c>
      <c r="AG60" s="62">
        <v>68.88</v>
      </c>
      <c r="AH60" s="62">
        <v>69.84</v>
      </c>
      <c r="AI60" s="62">
        <v>70.800000000000011</v>
      </c>
      <c r="AJ60" s="62">
        <v>71.64</v>
      </c>
      <c r="AK60" s="62">
        <v>72.599999999999994</v>
      </c>
      <c r="AL60" s="62">
        <v>73.56</v>
      </c>
      <c r="AM60" s="62">
        <v>74.52</v>
      </c>
      <c r="AN60" s="62">
        <v>75.48</v>
      </c>
      <c r="AO60" s="62">
        <v>76.44</v>
      </c>
      <c r="AP60" s="62">
        <v>77.400000000000006</v>
      </c>
      <c r="AQ60" s="62">
        <v>78.36</v>
      </c>
      <c r="AR60" s="62">
        <v>79.320000000000007</v>
      </c>
      <c r="AS60" s="62">
        <v>80.16</v>
      </c>
      <c r="AT60" s="62">
        <v>81</v>
      </c>
      <c r="AU60" s="62">
        <v>81.84</v>
      </c>
      <c r="AV60" s="62">
        <v>82.679999999999993</v>
      </c>
      <c r="AW60" s="62">
        <v>83.4</v>
      </c>
      <c r="AX60" s="62">
        <v>84.12</v>
      </c>
      <c r="AY60" s="62">
        <v>84.72</v>
      </c>
      <c r="AZ60" s="62">
        <v>85.320000000000007</v>
      </c>
      <c r="BA60" s="62">
        <v>85.92</v>
      </c>
      <c r="BB60" s="62">
        <v>86.52</v>
      </c>
      <c r="BC60" s="62">
        <v>87</v>
      </c>
      <c r="BD60" s="62">
        <v>87.48</v>
      </c>
      <c r="BE60" s="62">
        <v>87.960000000000008</v>
      </c>
      <c r="BF60" s="62">
        <v>88.44</v>
      </c>
    </row>
    <row r="61" spans="1:58" s="5" customFormat="1" ht="14.25">
      <c r="A61" s="1"/>
      <c r="B61" s="32">
        <v>69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52.92</v>
      </c>
      <c r="M61" s="62">
        <v>53.519999999999996</v>
      </c>
      <c r="N61" s="62">
        <v>54.239999999999995</v>
      </c>
      <c r="O61" s="62">
        <v>54.84</v>
      </c>
      <c r="P61" s="62">
        <v>55.44</v>
      </c>
      <c r="Q61" s="62">
        <v>56.16</v>
      </c>
      <c r="R61" s="62">
        <v>56.88</v>
      </c>
      <c r="S61" s="62">
        <v>57.480000000000004</v>
      </c>
      <c r="T61" s="62">
        <v>58.199999999999996</v>
      </c>
      <c r="U61" s="62">
        <v>59.04</v>
      </c>
      <c r="V61" s="62">
        <v>59.760000000000005</v>
      </c>
      <c r="W61" s="62">
        <v>60.480000000000004</v>
      </c>
      <c r="X61" s="62">
        <v>61.320000000000007</v>
      </c>
      <c r="Y61" s="62">
        <v>62.16</v>
      </c>
      <c r="Z61" s="62">
        <v>63</v>
      </c>
      <c r="AA61" s="62">
        <v>63.84</v>
      </c>
      <c r="AB61" s="62">
        <v>64.679999999999993</v>
      </c>
      <c r="AC61" s="62">
        <v>65.64</v>
      </c>
      <c r="AD61" s="62">
        <v>66.48</v>
      </c>
      <c r="AE61" s="62">
        <v>67.44</v>
      </c>
      <c r="AF61" s="62">
        <v>68.400000000000006</v>
      </c>
      <c r="AG61" s="62">
        <v>69.36</v>
      </c>
      <c r="AH61" s="62">
        <v>70.320000000000007</v>
      </c>
      <c r="AI61" s="62">
        <v>71.28</v>
      </c>
      <c r="AJ61" s="62">
        <v>72.36</v>
      </c>
      <c r="AK61" s="62">
        <v>73.320000000000007</v>
      </c>
      <c r="AL61" s="62">
        <v>74.28</v>
      </c>
      <c r="AM61" s="62">
        <v>75.36</v>
      </c>
      <c r="AN61" s="62">
        <v>76.44</v>
      </c>
      <c r="AO61" s="62">
        <v>77.400000000000006</v>
      </c>
      <c r="AP61" s="62">
        <v>78.48</v>
      </c>
      <c r="AQ61" s="62">
        <v>79.56</v>
      </c>
      <c r="AR61" s="62">
        <v>80.52</v>
      </c>
      <c r="AS61" s="62">
        <v>81.48</v>
      </c>
      <c r="AT61" s="62">
        <v>82.44</v>
      </c>
      <c r="AU61" s="62">
        <v>83.4</v>
      </c>
      <c r="AV61" s="62">
        <v>84.24</v>
      </c>
      <c r="AW61" s="62">
        <v>85.08</v>
      </c>
      <c r="AX61" s="62">
        <v>85.800000000000011</v>
      </c>
      <c r="AY61" s="62">
        <v>86.64</v>
      </c>
      <c r="AZ61" s="62">
        <v>87.24</v>
      </c>
      <c r="BA61" s="62">
        <v>87.960000000000008</v>
      </c>
      <c r="BB61" s="62">
        <v>88.56</v>
      </c>
      <c r="BC61" s="62">
        <v>89.16</v>
      </c>
      <c r="BD61" s="62">
        <v>89.76</v>
      </c>
      <c r="BE61" s="62">
        <v>90.24</v>
      </c>
      <c r="BF61" s="62">
        <v>90.72</v>
      </c>
    </row>
    <row r="62" spans="1:58" s="5" customFormat="1" ht="15" thickBot="1">
      <c r="A62" s="1"/>
      <c r="B62" s="32">
        <v>70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53.64</v>
      </c>
      <c r="N62" s="62">
        <v>54.239999999999995</v>
      </c>
      <c r="O62" s="62">
        <v>54.84</v>
      </c>
      <c r="P62" s="62">
        <v>55.56</v>
      </c>
      <c r="Q62" s="62">
        <v>56.16</v>
      </c>
      <c r="R62" s="62">
        <v>56.88</v>
      </c>
      <c r="S62" s="62">
        <v>57.599999999999994</v>
      </c>
      <c r="T62" s="62">
        <v>58.320000000000007</v>
      </c>
      <c r="U62" s="62">
        <v>59.16</v>
      </c>
      <c r="V62" s="62">
        <v>59.88</v>
      </c>
      <c r="W62" s="62">
        <v>60.72</v>
      </c>
      <c r="X62" s="62">
        <v>61.44</v>
      </c>
      <c r="Y62" s="62">
        <v>62.28</v>
      </c>
      <c r="Z62" s="62">
        <v>63.239999999999995</v>
      </c>
      <c r="AA62" s="62">
        <v>64.08</v>
      </c>
      <c r="AB62" s="62">
        <v>65.039999999999992</v>
      </c>
      <c r="AC62" s="62">
        <v>65.88</v>
      </c>
      <c r="AD62" s="62">
        <v>66.84</v>
      </c>
      <c r="AE62" s="62">
        <v>67.800000000000011</v>
      </c>
      <c r="AF62" s="62">
        <v>68.760000000000005</v>
      </c>
      <c r="AG62" s="62">
        <v>69.84</v>
      </c>
      <c r="AH62" s="62">
        <v>70.800000000000011</v>
      </c>
      <c r="AI62" s="62">
        <v>71.88</v>
      </c>
      <c r="AJ62" s="62">
        <v>72.84</v>
      </c>
      <c r="AK62" s="62">
        <v>73.92</v>
      </c>
      <c r="AL62" s="62">
        <v>75</v>
      </c>
      <c r="AM62" s="62">
        <v>76.199999999999989</v>
      </c>
      <c r="AN62" s="62">
        <v>77.28</v>
      </c>
      <c r="AO62" s="62">
        <v>78.36</v>
      </c>
      <c r="AP62" s="62">
        <v>79.56</v>
      </c>
      <c r="AQ62" s="62">
        <v>80.64</v>
      </c>
      <c r="AR62" s="62">
        <v>81.72</v>
      </c>
      <c r="AS62" s="62">
        <v>82.800000000000011</v>
      </c>
      <c r="AT62" s="62">
        <v>83.88</v>
      </c>
      <c r="AU62" s="62">
        <v>84.84</v>
      </c>
      <c r="AV62" s="62">
        <v>85.800000000000011</v>
      </c>
      <c r="AW62" s="62">
        <v>86.76</v>
      </c>
      <c r="AX62" s="62">
        <v>87.6</v>
      </c>
      <c r="AY62" s="62">
        <v>88.44</v>
      </c>
      <c r="AZ62" s="62">
        <v>89.28</v>
      </c>
      <c r="BA62" s="62">
        <v>90</v>
      </c>
      <c r="BB62" s="62">
        <v>90.72</v>
      </c>
      <c r="BC62" s="62">
        <v>91.44</v>
      </c>
      <c r="BD62" s="62">
        <v>92.039999999999992</v>
      </c>
      <c r="BE62" s="62">
        <v>92.64</v>
      </c>
      <c r="BF62" s="62">
        <v>93.24</v>
      </c>
    </row>
    <row r="63" spans="1:58" s="5" customFormat="1" ht="14.25">
      <c r="A63" s="1"/>
      <c r="B63" s="25">
        <v>71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54.239999999999995</v>
      </c>
      <c r="O63" s="62">
        <v>54.96</v>
      </c>
      <c r="P63" s="62">
        <v>55.56</v>
      </c>
      <c r="Q63" s="62">
        <v>56.28</v>
      </c>
      <c r="R63" s="62">
        <v>57</v>
      </c>
      <c r="S63" s="62">
        <v>57.72</v>
      </c>
      <c r="T63" s="62">
        <v>58.44</v>
      </c>
      <c r="U63" s="62">
        <v>59.16</v>
      </c>
      <c r="V63" s="62">
        <v>60</v>
      </c>
      <c r="W63" s="62">
        <v>60.84</v>
      </c>
      <c r="X63" s="62">
        <v>61.679999999999993</v>
      </c>
      <c r="Y63" s="62">
        <v>62.519999999999996</v>
      </c>
      <c r="Z63" s="62">
        <v>63.36</v>
      </c>
      <c r="AA63" s="62">
        <v>64.320000000000007</v>
      </c>
      <c r="AB63" s="62">
        <v>65.28</v>
      </c>
      <c r="AC63" s="62">
        <v>66.239999999999995</v>
      </c>
      <c r="AD63" s="62">
        <v>67.199999999999989</v>
      </c>
      <c r="AE63" s="62">
        <v>68.16</v>
      </c>
      <c r="AF63" s="62">
        <v>69.12</v>
      </c>
      <c r="AG63" s="62">
        <v>70.199999999999989</v>
      </c>
      <c r="AH63" s="62">
        <v>71.28</v>
      </c>
      <c r="AI63" s="62">
        <v>72.36</v>
      </c>
      <c r="AJ63" s="62">
        <v>73.44</v>
      </c>
      <c r="AK63" s="62">
        <v>74.64</v>
      </c>
      <c r="AL63" s="62">
        <v>75.72</v>
      </c>
      <c r="AM63" s="62">
        <v>76.92</v>
      </c>
      <c r="AN63" s="62">
        <v>78.12</v>
      </c>
      <c r="AO63" s="62">
        <v>79.320000000000007</v>
      </c>
      <c r="AP63" s="62">
        <v>80.52</v>
      </c>
      <c r="AQ63" s="62">
        <v>81.72</v>
      </c>
      <c r="AR63" s="62">
        <v>83.039999999999992</v>
      </c>
      <c r="AS63" s="62">
        <v>84.12</v>
      </c>
      <c r="AT63" s="62">
        <v>85.320000000000007</v>
      </c>
      <c r="AU63" s="62">
        <v>86.4</v>
      </c>
      <c r="AV63" s="62">
        <v>87.48</v>
      </c>
      <c r="AW63" s="62">
        <v>88.44</v>
      </c>
      <c r="AX63" s="62">
        <v>89.52</v>
      </c>
      <c r="AY63" s="62">
        <v>90.36</v>
      </c>
      <c r="AZ63" s="62">
        <v>91.320000000000007</v>
      </c>
      <c r="BA63" s="62">
        <v>92.16</v>
      </c>
      <c r="BB63" s="62">
        <v>93</v>
      </c>
      <c r="BC63" s="62">
        <v>93.72</v>
      </c>
      <c r="BD63" s="62">
        <v>94.44</v>
      </c>
      <c r="BE63" s="62">
        <v>95.16</v>
      </c>
      <c r="BF63" s="62">
        <v>95.76</v>
      </c>
    </row>
    <row r="64" spans="1:58" s="5" customFormat="1" ht="14.25">
      <c r="A64" s="1"/>
      <c r="B64" s="32">
        <v>72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54.96</v>
      </c>
      <c r="P64" s="62">
        <v>55.679999999999993</v>
      </c>
      <c r="Q64" s="62">
        <v>56.400000000000006</v>
      </c>
      <c r="R64" s="62">
        <v>57.12</v>
      </c>
      <c r="S64" s="62">
        <v>57.84</v>
      </c>
      <c r="T64" s="62">
        <v>58.56</v>
      </c>
      <c r="U64" s="62">
        <v>59.28</v>
      </c>
      <c r="V64" s="62">
        <v>60.12</v>
      </c>
      <c r="W64" s="62">
        <v>60.96</v>
      </c>
      <c r="X64" s="62">
        <v>61.800000000000004</v>
      </c>
      <c r="Y64" s="62">
        <v>62.64</v>
      </c>
      <c r="Z64" s="62">
        <v>63.599999999999994</v>
      </c>
      <c r="AA64" s="62">
        <v>64.56</v>
      </c>
      <c r="AB64" s="62">
        <v>65.400000000000006</v>
      </c>
      <c r="AC64" s="62">
        <v>66.48</v>
      </c>
      <c r="AD64" s="62">
        <v>67.44</v>
      </c>
      <c r="AE64" s="62">
        <v>68.52</v>
      </c>
      <c r="AF64" s="62">
        <v>69.48</v>
      </c>
      <c r="AG64" s="62">
        <v>70.56</v>
      </c>
      <c r="AH64" s="62">
        <v>71.64</v>
      </c>
      <c r="AI64" s="62">
        <v>72.84</v>
      </c>
      <c r="AJ64" s="62">
        <v>74.039999999999992</v>
      </c>
      <c r="AK64" s="62">
        <v>75.239999999999995</v>
      </c>
      <c r="AL64" s="62">
        <v>76.44</v>
      </c>
      <c r="AM64" s="62">
        <v>77.64</v>
      </c>
      <c r="AN64" s="62">
        <v>78.960000000000008</v>
      </c>
      <c r="AO64" s="62">
        <v>80.16</v>
      </c>
      <c r="AP64" s="62">
        <v>81.48</v>
      </c>
      <c r="AQ64" s="62">
        <v>82.800000000000011</v>
      </c>
      <c r="AR64" s="62">
        <v>84.12</v>
      </c>
      <c r="AS64" s="62">
        <v>85.44</v>
      </c>
      <c r="AT64" s="62">
        <v>86.64</v>
      </c>
      <c r="AU64" s="62">
        <v>87.84</v>
      </c>
      <c r="AV64" s="62">
        <v>89.039999999999992</v>
      </c>
      <c r="AW64" s="62">
        <v>90.12</v>
      </c>
      <c r="AX64" s="62">
        <v>91.199999999999989</v>
      </c>
      <c r="AY64" s="62">
        <v>92.28</v>
      </c>
      <c r="AZ64" s="62">
        <v>93.36</v>
      </c>
      <c r="BA64" s="62">
        <v>94.320000000000007</v>
      </c>
      <c r="BB64" s="62">
        <v>95.16</v>
      </c>
      <c r="BC64" s="62">
        <v>96</v>
      </c>
      <c r="BD64" s="62">
        <v>96.84</v>
      </c>
      <c r="BE64" s="62">
        <v>97.56</v>
      </c>
      <c r="BF64" s="62">
        <v>98.28</v>
      </c>
    </row>
    <row r="65" spans="1:58" s="5" customFormat="1" ht="15" thickBot="1">
      <c r="A65" s="1"/>
      <c r="B65" s="32">
        <v>73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55.679999999999993</v>
      </c>
      <c r="Q65" s="62">
        <v>56.400000000000006</v>
      </c>
      <c r="R65" s="62">
        <v>57.12</v>
      </c>
      <c r="S65" s="62">
        <v>57.84</v>
      </c>
      <c r="T65" s="62">
        <v>58.679999999999993</v>
      </c>
      <c r="U65" s="62">
        <v>59.400000000000006</v>
      </c>
      <c r="V65" s="62">
        <v>60.239999999999995</v>
      </c>
      <c r="W65" s="62">
        <v>61.08</v>
      </c>
      <c r="X65" s="62">
        <v>61.92</v>
      </c>
      <c r="Y65" s="62">
        <v>62.88</v>
      </c>
      <c r="Z65" s="62">
        <v>63.72</v>
      </c>
      <c r="AA65" s="62">
        <v>64.679999999999993</v>
      </c>
      <c r="AB65" s="62">
        <v>65.64</v>
      </c>
      <c r="AC65" s="62">
        <v>66.72</v>
      </c>
      <c r="AD65" s="62">
        <v>67.679999999999993</v>
      </c>
      <c r="AE65" s="62">
        <v>68.760000000000005</v>
      </c>
      <c r="AF65" s="62">
        <v>69.84</v>
      </c>
      <c r="AG65" s="62">
        <v>70.92</v>
      </c>
      <c r="AH65" s="62">
        <v>72.12</v>
      </c>
      <c r="AI65" s="62">
        <v>73.320000000000007</v>
      </c>
      <c r="AJ65" s="62">
        <v>74.52</v>
      </c>
      <c r="AK65" s="62">
        <v>75.72</v>
      </c>
      <c r="AL65" s="62">
        <v>77.039999999999992</v>
      </c>
      <c r="AM65" s="62">
        <v>78.36</v>
      </c>
      <c r="AN65" s="62">
        <v>79.679999999999993</v>
      </c>
      <c r="AO65" s="62">
        <v>81</v>
      </c>
      <c r="AP65" s="62">
        <v>82.44</v>
      </c>
      <c r="AQ65" s="62">
        <v>83.88</v>
      </c>
      <c r="AR65" s="62">
        <v>85.320000000000007</v>
      </c>
      <c r="AS65" s="62">
        <v>86.64</v>
      </c>
      <c r="AT65" s="62">
        <v>87.960000000000008</v>
      </c>
      <c r="AU65" s="62">
        <v>89.28</v>
      </c>
      <c r="AV65" s="62">
        <v>90.6</v>
      </c>
      <c r="AW65" s="62">
        <v>91.800000000000011</v>
      </c>
      <c r="AX65" s="62">
        <v>93</v>
      </c>
      <c r="AY65" s="62">
        <v>94.199999999999989</v>
      </c>
      <c r="AZ65" s="62">
        <v>95.28</v>
      </c>
      <c r="BA65" s="62">
        <v>96.359999999999985</v>
      </c>
      <c r="BB65" s="62">
        <v>97.44</v>
      </c>
      <c r="BC65" s="62">
        <v>98.399999999999991</v>
      </c>
      <c r="BD65" s="62">
        <v>99.24</v>
      </c>
      <c r="BE65" s="62">
        <v>100.08</v>
      </c>
      <c r="BF65" s="62">
        <v>100.92</v>
      </c>
    </row>
    <row r="66" spans="1:58" s="5" customFormat="1" ht="14.25">
      <c r="A66" s="1"/>
      <c r="B66" s="25">
        <v>74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56.519999999999996</v>
      </c>
      <c r="R66" s="62">
        <v>57.239999999999995</v>
      </c>
      <c r="S66" s="62">
        <v>57.96</v>
      </c>
      <c r="T66" s="62">
        <v>58.679999999999993</v>
      </c>
      <c r="U66" s="62">
        <v>59.519999999999996</v>
      </c>
      <c r="V66" s="62">
        <v>60.36</v>
      </c>
      <c r="W66" s="62">
        <v>61.199999999999996</v>
      </c>
      <c r="X66" s="62">
        <v>62.04</v>
      </c>
      <c r="Y66" s="62">
        <v>63</v>
      </c>
      <c r="Z66" s="62">
        <v>63.84</v>
      </c>
      <c r="AA66" s="62">
        <v>64.92</v>
      </c>
      <c r="AB66" s="62">
        <v>65.88</v>
      </c>
      <c r="AC66" s="62">
        <v>66.84</v>
      </c>
      <c r="AD66" s="62">
        <v>67.92</v>
      </c>
      <c r="AE66" s="62">
        <v>69</v>
      </c>
      <c r="AF66" s="62">
        <v>70.199999999999989</v>
      </c>
      <c r="AG66" s="62">
        <v>71.28</v>
      </c>
      <c r="AH66" s="62">
        <v>72.48</v>
      </c>
      <c r="AI66" s="62">
        <v>73.679999999999993</v>
      </c>
      <c r="AJ66" s="62">
        <v>75</v>
      </c>
      <c r="AK66" s="62">
        <v>76.320000000000007</v>
      </c>
      <c r="AL66" s="62">
        <v>77.64</v>
      </c>
      <c r="AM66" s="62">
        <v>78.960000000000008</v>
      </c>
      <c r="AN66" s="62">
        <v>80.400000000000006</v>
      </c>
      <c r="AO66" s="62">
        <v>81.84</v>
      </c>
      <c r="AP66" s="62">
        <v>83.4</v>
      </c>
      <c r="AQ66" s="62">
        <v>84.84</v>
      </c>
      <c r="AR66" s="62">
        <v>86.4</v>
      </c>
      <c r="AS66" s="62">
        <v>87.84</v>
      </c>
      <c r="AT66" s="62">
        <v>89.28</v>
      </c>
      <c r="AU66" s="62">
        <v>90.72</v>
      </c>
      <c r="AV66" s="62">
        <v>92.16</v>
      </c>
      <c r="AW66" s="62">
        <v>93.48</v>
      </c>
      <c r="AX66" s="62">
        <v>94.800000000000011</v>
      </c>
      <c r="AY66" s="62">
        <v>96.12</v>
      </c>
      <c r="AZ66" s="62">
        <v>97.32</v>
      </c>
      <c r="BA66" s="62">
        <v>98.52000000000001</v>
      </c>
      <c r="BB66" s="62">
        <v>99.600000000000009</v>
      </c>
      <c r="BC66" s="62">
        <v>100.68</v>
      </c>
      <c r="BD66" s="62">
        <v>101.76</v>
      </c>
      <c r="BE66" s="62">
        <v>102.72</v>
      </c>
      <c r="BF66" s="62">
        <v>103.68</v>
      </c>
    </row>
    <row r="67" spans="1:58" s="5" customFormat="1" ht="14.25">
      <c r="A67" s="1"/>
      <c r="B67" s="32">
        <v>75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57.239999999999995</v>
      </c>
      <c r="S67" s="62">
        <v>57.96</v>
      </c>
      <c r="T67" s="62">
        <v>58.800000000000004</v>
      </c>
      <c r="U67" s="62">
        <v>59.64</v>
      </c>
      <c r="V67" s="62">
        <v>60.36</v>
      </c>
      <c r="W67" s="62">
        <v>61.320000000000007</v>
      </c>
      <c r="X67" s="62">
        <v>62.16</v>
      </c>
      <c r="Y67" s="62">
        <v>63.12</v>
      </c>
      <c r="Z67" s="62">
        <v>64.08</v>
      </c>
      <c r="AA67" s="62">
        <v>65.039999999999992</v>
      </c>
      <c r="AB67" s="62">
        <v>66</v>
      </c>
      <c r="AC67" s="62">
        <v>67.08</v>
      </c>
      <c r="AD67" s="62">
        <v>68.16</v>
      </c>
      <c r="AE67" s="62">
        <v>69.239999999999995</v>
      </c>
      <c r="AF67" s="62">
        <v>70.44</v>
      </c>
      <c r="AG67" s="62">
        <v>71.64</v>
      </c>
      <c r="AH67" s="62">
        <v>72.84</v>
      </c>
      <c r="AI67" s="62">
        <v>74.039999999999992</v>
      </c>
      <c r="AJ67" s="62">
        <v>75.36</v>
      </c>
      <c r="AK67" s="62">
        <v>76.800000000000011</v>
      </c>
      <c r="AL67" s="62">
        <v>78.12</v>
      </c>
      <c r="AM67" s="62">
        <v>79.56</v>
      </c>
      <c r="AN67" s="62">
        <v>81.12</v>
      </c>
      <c r="AO67" s="62">
        <v>82.679999999999993</v>
      </c>
      <c r="AP67" s="62">
        <v>84.24</v>
      </c>
      <c r="AQ67" s="62">
        <v>85.800000000000011</v>
      </c>
      <c r="AR67" s="62">
        <v>87.48</v>
      </c>
      <c r="AS67" s="62">
        <v>89.039999999999992</v>
      </c>
      <c r="AT67" s="62">
        <v>90.6</v>
      </c>
      <c r="AU67" s="62">
        <v>92.16</v>
      </c>
      <c r="AV67" s="62">
        <v>93.6</v>
      </c>
      <c r="AW67" s="62">
        <v>95.16</v>
      </c>
      <c r="AX67" s="62">
        <v>96.600000000000009</v>
      </c>
      <c r="AY67" s="62">
        <v>98.039999999999992</v>
      </c>
      <c r="AZ67" s="62">
        <v>99.359999999999985</v>
      </c>
      <c r="BA67" s="62">
        <v>100.68</v>
      </c>
      <c r="BB67" s="62">
        <v>101.88</v>
      </c>
      <c r="BC67" s="62">
        <v>103.08</v>
      </c>
      <c r="BD67" s="62">
        <v>104.28</v>
      </c>
      <c r="BE67" s="62">
        <v>105.35999999999999</v>
      </c>
      <c r="BF67" s="62">
        <v>106.32</v>
      </c>
    </row>
    <row r="68" spans="1:58" s="5" customFormat="1" ht="15" thickBot="1">
      <c r="A68" s="1"/>
      <c r="B68" s="32">
        <v>76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58.08</v>
      </c>
      <c r="T68" s="62">
        <v>58.800000000000004</v>
      </c>
      <c r="U68" s="62">
        <v>59.64</v>
      </c>
      <c r="V68" s="62">
        <v>60.480000000000004</v>
      </c>
      <c r="W68" s="62">
        <v>61.320000000000007</v>
      </c>
      <c r="X68" s="62">
        <v>62.28</v>
      </c>
      <c r="Y68" s="62">
        <v>63.239999999999995</v>
      </c>
      <c r="Z68" s="62">
        <v>64.199999999999989</v>
      </c>
      <c r="AA68" s="62">
        <v>65.16</v>
      </c>
      <c r="AB68" s="62">
        <v>66.239999999999995</v>
      </c>
      <c r="AC68" s="62">
        <v>67.320000000000007</v>
      </c>
      <c r="AD68" s="62">
        <v>68.400000000000006</v>
      </c>
      <c r="AE68" s="62">
        <v>69.48</v>
      </c>
      <c r="AF68" s="62">
        <v>70.679999999999993</v>
      </c>
      <c r="AG68" s="62">
        <v>71.88</v>
      </c>
      <c r="AH68" s="62">
        <v>73.199999999999989</v>
      </c>
      <c r="AI68" s="62">
        <v>74.52</v>
      </c>
      <c r="AJ68" s="62">
        <v>75.84</v>
      </c>
      <c r="AK68" s="62">
        <v>77.28</v>
      </c>
      <c r="AL68" s="62">
        <v>78.72</v>
      </c>
      <c r="AM68" s="62">
        <v>80.16</v>
      </c>
      <c r="AN68" s="62">
        <v>81.72</v>
      </c>
      <c r="AO68" s="62">
        <v>83.4</v>
      </c>
      <c r="AP68" s="62">
        <v>85.08</v>
      </c>
      <c r="AQ68" s="62">
        <v>86.76</v>
      </c>
      <c r="AR68" s="62">
        <v>88.44</v>
      </c>
      <c r="AS68" s="62">
        <v>90.12</v>
      </c>
      <c r="AT68" s="62">
        <v>91.800000000000011</v>
      </c>
      <c r="AU68" s="62">
        <v>93.48</v>
      </c>
      <c r="AV68" s="62">
        <v>95.16</v>
      </c>
      <c r="AW68" s="62">
        <v>96.72</v>
      </c>
      <c r="AX68" s="62">
        <v>98.28</v>
      </c>
      <c r="AY68" s="62">
        <v>99.84</v>
      </c>
      <c r="AZ68" s="62">
        <v>101.39999999999999</v>
      </c>
      <c r="BA68" s="62">
        <v>102.84</v>
      </c>
      <c r="BB68" s="62">
        <v>104.16</v>
      </c>
      <c r="BC68" s="62">
        <v>105.47999999999999</v>
      </c>
      <c r="BD68" s="62">
        <v>106.80000000000001</v>
      </c>
      <c r="BE68" s="62">
        <v>108</v>
      </c>
      <c r="BF68" s="62">
        <v>109.19999999999999</v>
      </c>
    </row>
    <row r="69" spans="1:58" s="5" customFormat="1" ht="14.25">
      <c r="A69" s="1"/>
      <c r="B69" s="25">
        <v>77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58.92</v>
      </c>
      <c r="U69" s="62">
        <v>59.760000000000005</v>
      </c>
      <c r="V69" s="62">
        <v>60.599999999999994</v>
      </c>
      <c r="W69" s="62">
        <v>61.44</v>
      </c>
      <c r="X69" s="62">
        <v>62.400000000000006</v>
      </c>
      <c r="Y69" s="62">
        <v>63.36</v>
      </c>
      <c r="Z69" s="62">
        <v>64.320000000000007</v>
      </c>
      <c r="AA69" s="62">
        <v>65.28</v>
      </c>
      <c r="AB69" s="62">
        <v>66.36</v>
      </c>
      <c r="AC69" s="62">
        <v>67.44</v>
      </c>
      <c r="AD69" s="62">
        <v>68.52</v>
      </c>
      <c r="AE69" s="62">
        <v>69.72</v>
      </c>
      <c r="AF69" s="62">
        <v>70.92</v>
      </c>
      <c r="AG69" s="62">
        <v>72.12</v>
      </c>
      <c r="AH69" s="62">
        <v>73.44</v>
      </c>
      <c r="AI69" s="62">
        <v>74.760000000000005</v>
      </c>
      <c r="AJ69" s="62">
        <v>76.199999999999989</v>
      </c>
      <c r="AK69" s="62">
        <v>77.64</v>
      </c>
      <c r="AL69" s="62">
        <v>79.199999999999989</v>
      </c>
      <c r="AM69" s="62">
        <v>80.760000000000005</v>
      </c>
      <c r="AN69" s="62">
        <v>82.44</v>
      </c>
      <c r="AO69" s="62">
        <v>84.12</v>
      </c>
      <c r="AP69" s="62">
        <v>85.800000000000011</v>
      </c>
      <c r="AQ69" s="62">
        <v>87.6</v>
      </c>
      <c r="AR69" s="62">
        <v>89.52</v>
      </c>
      <c r="AS69" s="62">
        <v>91.199999999999989</v>
      </c>
      <c r="AT69" s="62">
        <v>93</v>
      </c>
      <c r="AU69" s="62">
        <v>94.800000000000011</v>
      </c>
      <c r="AV69" s="62">
        <v>96.600000000000009</v>
      </c>
      <c r="AW69" s="62">
        <v>98.28</v>
      </c>
      <c r="AX69" s="62">
        <v>100.08</v>
      </c>
      <c r="AY69" s="62">
        <v>101.76</v>
      </c>
      <c r="AZ69" s="62">
        <v>103.32</v>
      </c>
      <c r="BA69" s="62">
        <v>104.88</v>
      </c>
      <c r="BB69" s="62">
        <v>106.44</v>
      </c>
      <c r="BC69" s="62">
        <v>107.88</v>
      </c>
      <c r="BD69" s="62">
        <v>109.32</v>
      </c>
      <c r="BE69" s="62">
        <v>110.64000000000001</v>
      </c>
      <c r="BF69" s="62">
        <v>111.96000000000001</v>
      </c>
    </row>
    <row r="70" spans="1:58" s="5" customFormat="1" ht="14.25">
      <c r="A70" s="1"/>
      <c r="B70" s="32">
        <v>78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59.760000000000005</v>
      </c>
      <c r="V70" s="62">
        <v>60.599999999999994</v>
      </c>
      <c r="W70" s="62">
        <v>61.56</v>
      </c>
      <c r="X70" s="62">
        <v>62.400000000000006</v>
      </c>
      <c r="Y70" s="62">
        <v>63.36</v>
      </c>
      <c r="Z70" s="62">
        <v>64.44</v>
      </c>
      <c r="AA70" s="62">
        <v>65.400000000000006</v>
      </c>
      <c r="AB70" s="62">
        <v>66.48</v>
      </c>
      <c r="AC70" s="62">
        <v>67.56</v>
      </c>
      <c r="AD70" s="62">
        <v>68.760000000000005</v>
      </c>
      <c r="AE70" s="62">
        <v>69.960000000000008</v>
      </c>
      <c r="AF70" s="62">
        <v>71.16</v>
      </c>
      <c r="AG70" s="62">
        <v>72.48</v>
      </c>
      <c r="AH70" s="62">
        <v>73.800000000000011</v>
      </c>
      <c r="AI70" s="62">
        <v>75.12</v>
      </c>
      <c r="AJ70" s="62">
        <v>76.56</v>
      </c>
      <c r="AK70" s="62">
        <v>78.12</v>
      </c>
      <c r="AL70" s="62">
        <v>79.679999999999993</v>
      </c>
      <c r="AM70" s="62">
        <v>81.239999999999995</v>
      </c>
      <c r="AN70" s="62">
        <v>82.92</v>
      </c>
      <c r="AO70" s="62">
        <v>84.72</v>
      </c>
      <c r="AP70" s="62">
        <v>86.64</v>
      </c>
      <c r="AQ70" s="62">
        <v>88.44</v>
      </c>
      <c r="AR70" s="62">
        <v>90.36</v>
      </c>
      <c r="AS70" s="62">
        <v>92.28</v>
      </c>
      <c r="AT70" s="62">
        <v>94.199999999999989</v>
      </c>
      <c r="AU70" s="62">
        <v>96.12</v>
      </c>
      <c r="AV70" s="62">
        <v>98.039999999999992</v>
      </c>
      <c r="AW70" s="62">
        <v>99.84</v>
      </c>
      <c r="AX70" s="62">
        <v>101.76</v>
      </c>
      <c r="AY70" s="62">
        <v>103.56</v>
      </c>
      <c r="AZ70" s="62">
        <v>105.35999999999999</v>
      </c>
      <c r="BA70" s="62">
        <v>107.03999999999999</v>
      </c>
      <c r="BB70" s="62">
        <v>108.72</v>
      </c>
      <c r="BC70" s="62">
        <v>110.28</v>
      </c>
      <c r="BD70" s="62">
        <v>111.84</v>
      </c>
      <c r="BE70" s="62">
        <v>113.39999999999999</v>
      </c>
      <c r="BF70" s="62">
        <v>114.84</v>
      </c>
    </row>
    <row r="71" spans="1:58" s="5" customFormat="1" ht="15" thickBot="1">
      <c r="A71" s="1"/>
      <c r="B71" s="32">
        <v>79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60.72</v>
      </c>
      <c r="W71" s="62">
        <v>61.56</v>
      </c>
      <c r="X71" s="62">
        <v>62.519999999999996</v>
      </c>
      <c r="Y71" s="62">
        <v>63.480000000000004</v>
      </c>
      <c r="Z71" s="62">
        <v>64.56</v>
      </c>
      <c r="AA71" s="62">
        <v>65.52</v>
      </c>
      <c r="AB71" s="62">
        <v>66.599999999999994</v>
      </c>
      <c r="AC71" s="62">
        <v>67.800000000000011</v>
      </c>
      <c r="AD71" s="62">
        <v>68.88</v>
      </c>
      <c r="AE71" s="62">
        <v>70.08</v>
      </c>
      <c r="AF71" s="62">
        <v>71.400000000000006</v>
      </c>
      <c r="AG71" s="62">
        <v>72.72</v>
      </c>
      <c r="AH71" s="62">
        <v>74.039999999999992</v>
      </c>
      <c r="AI71" s="62">
        <v>75.48</v>
      </c>
      <c r="AJ71" s="62">
        <v>76.92</v>
      </c>
      <c r="AK71" s="62">
        <v>78.48</v>
      </c>
      <c r="AL71" s="62">
        <v>80.039999999999992</v>
      </c>
      <c r="AM71" s="62">
        <v>81.72</v>
      </c>
      <c r="AN71" s="62">
        <v>83.52</v>
      </c>
      <c r="AO71" s="62">
        <v>85.320000000000007</v>
      </c>
      <c r="AP71" s="62">
        <v>87.24</v>
      </c>
      <c r="AQ71" s="62">
        <v>89.28</v>
      </c>
      <c r="AR71" s="62">
        <v>91.320000000000007</v>
      </c>
      <c r="AS71" s="62">
        <v>93.36</v>
      </c>
      <c r="AT71" s="62">
        <v>95.28</v>
      </c>
      <c r="AU71" s="62">
        <v>97.32</v>
      </c>
      <c r="AV71" s="62">
        <v>99.359999999999985</v>
      </c>
      <c r="AW71" s="62">
        <v>101.39999999999999</v>
      </c>
      <c r="AX71" s="62">
        <v>103.32</v>
      </c>
      <c r="AY71" s="62">
        <v>105.35999999999999</v>
      </c>
      <c r="AZ71" s="62">
        <v>107.28</v>
      </c>
      <c r="BA71" s="62">
        <v>109.08</v>
      </c>
      <c r="BB71" s="62">
        <v>110.88</v>
      </c>
      <c r="BC71" s="62">
        <v>112.68</v>
      </c>
      <c r="BD71" s="62">
        <v>114.35999999999999</v>
      </c>
      <c r="BE71" s="62">
        <v>116.03999999999999</v>
      </c>
      <c r="BF71" s="62">
        <v>117.60000000000001</v>
      </c>
    </row>
    <row r="72" spans="1:58" s="5" customFormat="1" ht="14.25">
      <c r="A72" s="1"/>
      <c r="B72" s="25">
        <v>80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61.679999999999993</v>
      </c>
      <c r="X72" s="62">
        <v>62.64</v>
      </c>
      <c r="Y72" s="62">
        <v>63.599999999999994</v>
      </c>
      <c r="Z72" s="62">
        <v>64.56</v>
      </c>
      <c r="AA72" s="62">
        <v>65.64</v>
      </c>
      <c r="AB72" s="62">
        <v>66.72</v>
      </c>
      <c r="AC72" s="62">
        <v>67.92</v>
      </c>
      <c r="AD72" s="62">
        <v>69.12</v>
      </c>
      <c r="AE72" s="62">
        <v>70.320000000000007</v>
      </c>
      <c r="AF72" s="62">
        <v>71.52</v>
      </c>
      <c r="AG72" s="62">
        <v>72.84</v>
      </c>
      <c r="AH72" s="62">
        <v>74.28</v>
      </c>
      <c r="AI72" s="62">
        <v>75.72</v>
      </c>
      <c r="AJ72" s="62">
        <v>77.28</v>
      </c>
      <c r="AK72" s="62">
        <v>78.84</v>
      </c>
      <c r="AL72" s="62">
        <v>80.52</v>
      </c>
      <c r="AM72" s="62">
        <v>82.199999999999989</v>
      </c>
      <c r="AN72" s="62">
        <v>84</v>
      </c>
      <c r="AO72" s="62">
        <v>85.92</v>
      </c>
      <c r="AP72" s="62">
        <v>87.960000000000008</v>
      </c>
      <c r="AQ72" s="62">
        <v>90</v>
      </c>
      <c r="AR72" s="62">
        <v>92.16</v>
      </c>
      <c r="AS72" s="62">
        <v>94.320000000000007</v>
      </c>
      <c r="AT72" s="62">
        <v>96.359999999999985</v>
      </c>
      <c r="AU72" s="62">
        <v>98.52000000000001</v>
      </c>
      <c r="AV72" s="62">
        <v>100.68</v>
      </c>
      <c r="AW72" s="62">
        <v>102.84</v>
      </c>
      <c r="AX72" s="62">
        <v>104.88</v>
      </c>
      <c r="AY72" s="62">
        <v>107.03999999999999</v>
      </c>
      <c r="AZ72" s="62">
        <v>109.08</v>
      </c>
      <c r="BA72" s="62">
        <v>111.12</v>
      </c>
      <c r="BB72" s="62">
        <v>113.16</v>
      </c>
      <c r="BC72" s="62">
        <v>115.08</v>
      </c>
      <c r="BD72" s="62">
        <v>116.88</v>
      </c>
      <c r="BE72" s="62">
        <v>118.68</v>
      </c>
      <c r="BF72" s="62">
        <v>120.47999999999999</v>
      </c>
    </row>
    <row r="73" spans="1:58" s="5" customFormat="1" ht="14.25">
      <c r="A73" s="1"/>
      <c r="B73" s="32">
        <v>81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62.64</v>
      </c>
      <c r="Y73" s="62">
        <v>63.72</v>
      </c>
      <c r="Z73" s="62">
        <v>64.679999999999993</v>
      </c>
      <c r="AA73" s="62">
        <v>65.760000000000005</v>
      </c>
      <c r="AB73" s="62">
        <v>66.84</v>
      </c>
      <c r="AC73" s="62">
        <v>68.039999999999992</v>
      </c>
      <c r="AD73" s="62">
        <v>69.239999999999995</v>
      </c>
      <c r="AE73" s="62">
        <v>70.44</v>
      </c>
      <c r="AF73" s="62">
        <v>71.760000000000005</v>
      </c>
      <c r="AG73" s="62">
        <v>73.08</v>
      </c>
      <c r="AH73" s="62">
        <v>74.52</v>
      </c>
      <c r="AI73" s="62">
        <v>75.960000000000008</v>
      </c>
      <c r="AJ73" s="62">
        <v>77.52</v>
      </c>
      <c r="AK73" s="62">
        <v>79.08</v>
      </c>
      <c r="AL73" s="62">
        <v>80.88</v>
      </c>
      <c r="AM73" s="62">
        <v>82.56</v>
      </c>
      <c r="AN73" s="62">
        <v>84.48</v>
      </c>
      <c r="AO73" s="62">
        <v>86.52</v>
      </c>
      <c r="AP73" s="62">
        <v>88.56</v>
      </c>
      <c r="AQ73" s="62">
        <v>90.72</v>
      </c>
      <c r="AR73" s="62">
        <v>93</v>
      </c>
      <c r="AS73" s="62">
        <v>95.16</v>
      </c>
      <c r="AT73" s="62">
        <v>97.44</v>
      </c>
      <c r="AU73" s="62">
        <v>99.600000000000009</v>
      </c>
      <c r="AV73" s="62">
        <v>101.88</v>
      </c>
      <c r="AW73" s="62">
        <v>104.16</v>
      </c>
      <c r="AX73" s="62">
        <v>106.44</v>
      </c>
      <c r="AY73" s="62">
        <v>108.72</v>
      </c>
      <c r="AZ73" s="62">
        <v>110.88</v>
      </c>
      <c r="BA73" s="62">
        <v>113.16</v>
      </c>
      <c r="BB73" s="62">
        <v>115.19999999999999</v>
      </c>
      <c r="BC73" s="62">
        <v>117.35999999999999</v>
      </c>
      <c r="BD73" s="62">
        <v>119.39999999999999</v>
      </c>
      <c r="BE73" s="62">
        <v>121.32</v>
      </c>
      <c r="BF73" s="62">
        <v>123.24</v>
      </c>
    </row>
    <row r="74" spans="1:58" s="5" customFormat="1" ht="14.25">
      <c r="A74" s="1"/>
      <c r="B74" s="32">
        <v>82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63.72</v>
      </c>
      <c r="Z74" s="62">
        <v>64.800000000000011</v>
      </c>
      <c r="AA74" s="62">
        <v>65.88</v>
      </c>
      <c r="AB74" s="62">
        <v>66.960000000000008</v>
      </c>
      <c r="AC74" s="62">
        <v>68.16</v>
      </c>
      <c r="AD74" s="62">
        <v>69.36</v>
      </c>
      <c r="AE74" s="62">
        <v>70.56</v>
      </c>
      <c r="AF74" s="62">
        <v>71.88</v>
      </c>
      <c r="AG74" s="62">
        <v>73.320000000000007</v>
      </c>
      <c r="AH74" s="62">
        <v>74.64</v>
      </c>
      <c r="AI74" s="62">
        <v>76.199999999999989</v>
      </c>
      <c r="AJ74" s="62">
        <v>77.760000000000005</v>
      </c>
      <c r="AK74" s="62">
        <v>79.44</v>
      </c>
      <c r="AL74" s="62">
        <v>81.12</v>
      </c>
      <c r="AM74" s="62">
        <v>83.039999999999992</v>
      </c>
      <c r="AN74" s="62">
        <v>84.960000000000008</v>
      </c>
      <c r="AO74" s="62">
        <v>87</v>
      </c>
      <c r="AP74" s="62">
        <v>89.16</v>
      </c>
      <c r="AQ74" s="62">
        <v>91.44</v>
      </c>
      <c r="AR74" s="62">
        <v>93.72</v>
      </c>
      <c r="AS74" s="62">
        <v>96</v>
      </c>
      <c r="AT74" s="62">
        <v>98.399999999999991</v>
      </c>
      <c r="AU74" s="62">
        <v>100.68</v>
      </c>
      <c r="AV74" s="62">
        <v>103.08</v>
      </c>
      <c r="AW74" s="62">
        <v>105.47999999999999</v>
      </c>
      <c r="AX74" s="62">
        <v>107.88</v>
      </c>
      <c r="AY74" s="62">
        <v>110.28</v>
      </c>
      <c r="AZ74" s="62">
        <v>112.68</v>
      </c>
      <c r="BA74" s="62">
        <v>115.08</v>
      </c>
      <c r="BB74" s="62">
        <v>117.35999999999999</v>
      </c>
      <c r="BC74" s="62">
        <v>119.64000000000001</v>
      </c>
      <c r="BD74" s="62">
        <v>121.80000000000001</v>
      </c>
      <c r="BE74" s="62">
        <v>123.96000000000001</v>
      </c>
      <c r="BF74" s="62">
        <v>126</v>
      </c>
    </row>
    <row r="75" spans="1:58" s="5" customFormat="1" ht="14.25">
      <c r="A75" s="1"/>
      <c r="B75" s="32">
        <v>83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64.800000000000011</v>
      </c>
      <c r="AA75" s="62">
        <v>65.88</v>
      </c>
      <c r="AB75" s="62">
        <v>67.08</v>
      </c>
      <c r="AC75" s="62">
        <v>68.28</v>
      </c>
      <c r="AD75" s="62">
        <v>69.48</v>
      </c>
      <c r="AE75" s="62">
        <v>70.679999999999993</v>
      </c>
      <c r="AF75" s="62">
        <v>72</v>
      </c>
      <c r="AG75" s="62">
        <v>73.44</v>
      </c>
      <c r="AH75" s="62">
        <v>74.88</v>
      </c>
      <c r="AI75" s="62">
        <v>76.44</v>
      </c>
      <c r="AJ75" s="62">
        <v>78</v>
      </c>
      <c r="AK75" s="62">
        <v>79.679999999999993</v>
      </c>
      <c r="AL75" s="62">
        <v>81.48</v>
      </c>
      <c r="AM75" s="62">
        <v>83.4</v>
      </c>
      <c r="AN75" s="62">
        <v>85.320000000000007</v>
      </c>
      <c r="AO75" s="62">
        <v>87.48</v>
      </c>
      <c r="AP75" s="62">
        <v>89.76</v>
      </c>
      <c r="AQ75" s="62">
        <v>92.039999999999992</v>
      </c>
      <c r="AR75" s="62">
        <v>94.44</v>
      </c>
      <c r="AS75" s="62">
        <v>96.84</v>
      </c>
      <c r="AT75" s="62">
        <v>99.24</v>
      </c>
      <c r="AU75" s="62">
        <v>101.76</v>
      </c>
      <c r="AV75" s="62">
        <v>104.28</v>
      </c>
      <c r="AW75" s="62">
        <v>106.80000000000001</v>
      </c>
      <c r="AX75" s="62">
        <v>109.32</v>
      </c>
      <c r="AY75" s="62">
        <v>111.84</v>
      </c>
      <c r="AZ75" s="62">
        <v>114.35999999999999</v>
      </c>
      <c r="BA75" s="62">
        <v>116.88</v>
      </c>
      <c r="BB75" s="62">
        <v>119.39999999999999</v>
      </c>
      <c r="BC75" s="62">
        <v>121.80000000000001</v>
      </c>
      <c r="BD75" s="62">
        <v>124.19999999999999</v>
      </c>
      <c r="BE75" s="62">
        <v>126.47999999999999</v>
      </c>
      <c r="BF75" s="62">
        <v>128.76</v>
      </c>
    </row>
    <row r="76" spans="1:58" s="5" customFormat="1" ht="14.25">
      <c r="A76" s="1"/>
      <c r="B76" s="32">
        <v>84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66</v>
      </c>
      <c r="AB76" s="62">
        <v>67.199999999999989</v>
      </c>
      <c r="AC76" s="62">
        <v>68.28</v>
      </c>
      <c r="AD76" s="62">
        <v>69.599999999999994</v>
      </c>
      <c r="AE76" s="62">
        <v>70.800000000000011</v>
      </c>
      <c r="AF76" s="62">
        <v>72.239999999999995</v>
      </c>
      <c r="AG76" s="62">
        <v>73.56</v>
      </c>
      <c r="AH76" s="62">
        <v>75</v>
      </c>
      <c r="AI76" s="62">
        <v>76.56</v>
      </c>
      <c r="AJ76" s="62">
        <v>78.239999999999995</v>
      </c>
      <c r="AK76" s="62">
        <v>79.92</v>
      </c>
      <c r="AL76" s="62">
        <v>81.72</v>
      </c>
      <c r="AM76" s="62">
        <v>83.64</v>
      </c>
      <c r="AN76" s="62">
        <v>85.800000000000011</v>
      </c>
      <c r="AO76" s="62">
        <v>87.960000000000008</v>
      </c>
      <c r="AP76" s="62">
        <v>90.24</v>
      </c>
      <c r="AQ76" s="62">
        <v>92.64</v>
      </c>
      <c r="AR76" s="62">
        <v>95.16</v>
      </c>
      <c r="AS76" s="62">
        <v>97.56</v>
      </c>
      <c r="AT76" s="62">
        <v>100.08</v>
      </c>
      <c r="AU76" s="62">
        <v>102.72</v>
      </c>
      <c r="AV76" s="62">
        <v>105.35999999999999</v>
      </c>
      <c r="AW76" s="62">
        <v>108</v>
      </c>
      <c r="AX76" s="62">
        <v>110.64000000000001</v>
      </c>
      <c r="AY76" s="62">
        <v>113.39999999999999</v>
      </c>
      <c r="AZ76" s="62">
        <v>116.03999999999999</v>
      </c>
      <c r="BA76" s="62">
        <v>118.68</v>
      </c>
      <c r="BB76" s="62">
        <v>121.32</v>
      </c>
      <c r="BC76" s="62">
        <v>123.96000000000001</v>
      </c>
      <c r="BD76" s="62">
        <v>126.47999999999999</v>
      </c>
      <c r="BE76" s="62">
        <v>129</v>
      </c>
      <c r="BF76" s="62">
        <v>131.52000000000001</v>
      </c>
    </row>
    <row r="77" spans="1:58" s="5" customFormat="1" ht="14.25">
      <c r="A77" s="1"/>
      <c r="B77" s="32">
        <v>85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67.199999999999989</v>
      </c>
      <c r="AC77" s="62">
        <v>68.400000000000006</v>
      </c>
      <c r="AD77" s="62">
        <v>69.599999999999994</v>
      </c>
      <c r="AE77" s="62">
        <v>70.92</v>
      </c>
      <c r="AF77" s="62">
        <v>72.36</v>
      </c>
      <c r="AG77" s="62">
        <v>73.679999999999993</v>
      </c>
      <c r="AH77" s="62">
        <v>75.239999999999995</v>
      </c>
      <c r="AI77" s="62">
        <v>76.800000000000011</v>
      </c>
      <c r="AJ77" s="62">
        <v>78.48</v>
      </c>
      <c r="AK77" s="62">
        <v>80.16</v>
      </c>
      <c r="AL77" s="62">
        <v>82.08</v>
      </c>
      <c r="AM77" s="62">
        <v>84</v>
      </c>
      <c r="AN77" s="62">
        <v>86.039999999999992</v>
      </c>
      <c r="AO77" s="62">
        <v>88.320000000000007</v>
      </c>
      <c r="AP77" s="62">
        <v>90.72</v>
      </c>
      <c r="AQ77" s="62">
        <v>93.12</v>
      </c>
      <c r="AR77" s="62">
        <v>95.76</v>
      </c>
      <c r="AS77" s="62">
        <v>98.28</v>
      </c>
      <c r="AT77" s="62">
        <v>100.92</v>
      </c>
      <c r="AU77" s="62">
        <v>103.68</v>
      </c>
      <c r="AV77" s="62">
        <v>106.32</v>
      </c>
      <c r="AW77" s="62">
        <v>109.19999999999999</v>
      </c>
      <c r="AX77" s="62">
        <v>111.96000000000001</v>
      </c>
      <c r="AY77" s="62">
        <v>114.84</v>
      </c>
      <c r="AZ77" s="62">
        <v>117.60000000000001</v>
      </c>
      <c r="BA77" s="62">
        <v>120.47999999999999</v>
      </c>
      <c r="BB77" s="62">
        <v>123.24</v>
      </c>
      <c r="BC77" s="62">
        <v>126</v>
      </c>
      <c r="BD77" s="62">
        <v>128.76</v>
      </c>
      <c r="BE77" s="62">
        <v>131.52000000000001</v>
      </c>
      <c r="BF77" s="62">
        <v>134.16</v>
      </c>
    </row>
    <row r="78" spans="1:58" s="5" customFormat="1">
      <c r="A78" s="1"/>
      <c r="B78" s="1"/>
    </row>
    <row r="79" spans="1:58" s="5" customFormat="1">
      <c r="A79" s="1"/>
      <c r="B79" s="1"/>
    </row>
    <row r="80" spans="1:58" s="5" customFormat="1">
      <c r="A80" s="1"/>
      <c r="B80" s="1"/>
    </row>
    <row r="81" spans="1:2" s="5" customFormat="1">
      <c r="A81" s="1"/>
      <c r="B81" s="1"/>
    </row>
    <row r="82" spans="1:2" s="5" customFormat="1">
      <c r="A82" s="1"/>
      <c r="B82" s="1"/>
    </row>
    <row r="83" spans="1:2" s="5" customFormat="1">
      <c r="A83" s="1"/>
      <c r="B83" s="1"/>
    </row>
    <row r="84" spans="1:2" s="5" customFormat="1">
      <c r="A84" s="1"/>
      <c r="B84" s="1"/>
    </row>
    <row r="85" spans="1:2" s="5" customFormat="1">
      <c r="A85" s="1"/>
      <c r="B85" s="1"/>
    </row>
    <row r="86" spans="1:2" s="5" customFormat="1">
      <c r="A86" s="1"/>
      <c r="B86" s="1"/>
    </row>
    <row r="87" spans="1:2" s="5" customFormat="1">
      <c r="A87" s="1"/>
      <c r="B87" s="1"/>
    </row>
    <row r="88" spans="1:2" s="5" customFormat="1">
      <c r="A88" s="1"/>
      <c r="B88" s="1"/>
    </row>
    <row r="89" spans="1:2" s="5" customFormat="1">
      <c r="A89" s="1"/>
      <c r="B89" s="1"/>
    </row>
    <row r="90" spans="1:2" s="5" customFormat="1">
      <c r="A90" s="1"/>
      <c r="B90" s="1"/>
    </row>
    <row r="91" spans="1:2" s="5" customFormat="1">
      <c r="A91" s="1"/>
      <c r="B91" s="1"/>
    </row>
    <row r="92" spans="1:2" s="5" customFormat="1">
      <c r="A92" s="1"/>
      <c r="B92" s="1"/>
    </row>
    <row r="93" spans="1:2" s="5" customFormat="1">
      <c r="A93" s="1"/>
      <c r="B93" s="1"/>
    </row>
    <row r="94" spans="1:2" s="5" customFormat="1">
      <c r="A94" s="1"/>
      <c r="B94" s="1"/>
    </row>
    <row r="95" spans="1:2" s="5" customFormat="1">
      <c r="A95" s="1"/>
      <c r="B95" s="1"/>
    </row>
    <row r="96" spans="1:2" s="5" customFormat="1">
      <c r="A96" s="1"/>
      <c r="B96" s="1"/>
    </row>
    <row r="97" spans="1:2" s="5" customFormat="1">
      <c r="A97" s="1"/>
      <c r="B97" s="1"/>
    </row>
    <row r="98" spans="1:2" s="5" customFormat="1">
      <c r="A98" s="1"/>
      <c r="B98" s="1"/>
    </row>
    <row r="99" spans="1:2" s="5" customFormat="1">
      <c r="A99" s="1"/>
      <c r="B99" s="1"/>
    </row>
    <row r="100" spans="1:2" s="5" customFormat="1">
      <c r="A100" s="1"/>
      <c r="B100" s="1"/>
    </row>
    <row r="101" spans="1:2" s="5" customFormat="1">
      <c r="A101" s="1"/>
      <c r="B101" s="1"/>
    </row>
    <row r="102" spans="1:2" s="5" customFormat="1">
      <c r="A102" s="1"/>
      <c r="B102" s="1"/>
    </row>
    <row r="103" spans="1:2" s="5" customFormat="1">
      <c r="A103" s="1"/>
      <c r="B103" s="1"/>
    </row>
    <row r="104" spans="1:2" s="5" customFormat="1">
      <c r="A104" s="1"/>
      <c r="B104" s="1"/>
    </row>
    <row r="105" spans="1:2" s="5" customFormat="1">
      <c r="A105" s="1"/>
      <c r="B105" s="1"/>
    </row>
    <row r="106" spans="1:2" s="5" customFormat="1">
      <c r="A106" s="1"/>
      <c r="B106" s="1"/>
    </row>
    <row r="107" spans="1:2" s="5" customFormat="1">
      <c r="A107" s="1"/>
      <c r="B107" s="1"/>
    </row>
    <row r="108" spans="1:2" s="5" customFormat="1">
      <c r="A108" s="1"/>
      <c r="B108" s="1"/>
    </row>
    <row r="109" spans="1:2" s="5" customFormat="1">
      <c r="A109" s="1"/>
      <c r="B109" s="1"/>
    </row>
    <row r="110" spans="1:2" s="5" customFormat="1">
      <c r="A110" s="1"/>
      <c r="B110" s="1"/>
    </row>
    <row r="111" spans="1:2" s="5" customFormat="1">
      <c r="A111" s="1"/>
      <c r="B111" s="1"/>
    </row>
    <row r="112" spans="1:2" s="5" customFormat="1">
      <c r="A112" s="1"/>
      <c r="B112" s="1"/>
    </row>
    <row r="113" spans="1:2" s="5" customFormat="1">
      <c r="A113" s="1"/>
      <c r="B113" s="1"/>
    </row>
    <row r="114" spans="1:2" s="5" customFormat="1">
      <c r="A114" s="1"/>
      <c r="B114" s="1"/>
    </row>
    <row r="115" spans="1:2" s="5" customFormat="1">
      <c r="A115" s="1"/>
      <c r="B115" s="1"/>
    </row>
    <row r="116" spans="1:2" s="5" customFormat="1">
      <c r="A116" s="1"/>
      <c r="B116" s="1"/>
    </row>
  </sheetData>
  <mergeCells count="36">
    <mergeCell ref="I8:K8"/>
    <mergeCell ref="J3:P3"/>
    <mergeCell ref="J5:P5"/>
    <mergeCell ref="J6:P6"/>
    <mergeCell ref="C8:E8"/>
    <mergeCell ref="J4:P4"/>
    <mergeCell ref="C2:H2"/>
    <mergeCell ref="C3:H3"/>
    <mergeCell ref="C4:H4"/>
    <mergeCell ref="C5:H5"/>
    <mergeCell ref="C6:H6"/>
    <mergeCell ref="S8:U8"/>
    <mergeCell ref="AC8:AE8"/>
    <mergeCell ref="AM8:AO8"/>
    <mergeCell ref="AW8:AY8"/>
    <mergeCell ref="AY4:BE4"/>
    <mergeCell ref="U6:AA6"/>
    <mergeCell ref="AE6:AK6"/>
    <mergeCell ref="AO6:AU6"/>
    <mergeCell ref="AY6:BE6"/>
    <mergeCell ref="U5:AA5"/>
    <mergeCell ref="AE5:AK5"/>
    <mergeCell ref="AO5:AU5"/>
    <mergeCell ref="AY5:BE5"/>
    <mergeCell ref="U4:AA4"/>
    <mergeCell ref="AE4:AK4"/>
    <mergeCell ref="AO4:AU4"/>
    <mergeCell ref="J2:P2"/>
    <mergeCell ref="U2:AA2"/>
    <mergeCell ref="AE2:AK2"/>
    <mergeCell ref="AO2:AU2"/>
    <mergeCell ref="AY3:BE3"/>
    <mergeCell ref="AY2:BE2"/>
    <mergeCell ref="U3:AA3"/>
    <mergeCell ref="AE3:AK3"/>
    <mergeCell ref="AO3:AU3"/>
  </mergeCells>
  <printOptions horizontalCentered="1" verticalCentered="1"/>
  <pageMargins left="0.74803149606299202" right="0.74803149606299202" top="0.35433070866141703" bottom="0.98425196850393704" header="0.511811023622047" footer="0.511811023622047"/>
  <pageSetup paperSize="9" scale="57" orientation="portrait" r:id="rId1"/>
  <headerFooter alignWithMargins="0">
    <oddFooter>&amp;L&amp;"Arial,Bold"The Purchase price is exclusive of Service Tax and Cess. Service Tax and Cess will be charged on Purchase price separately. &amp;R&amp;P of &amp;N</oddFooter>
  </headerFooter>
  <colBreaks count="4" manualBreakCount="4">
    <brk id="8" max="89" man="1"/>
    <brk id="18" max="89" man="1"/>
    <brk id="28" max="89" man="1"/>
    <brk id="38" max="8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6"/>
  <sheetViews>
    <sheetView view="pageBreakPreview" zoomScale="70" zoomScaleNormal="100" zoomScaleSheetLayoutView="70" workbookViewId="0">
      <pane xSplit="2" topLeftCell="C1" activePane="topRight" state="frozen"/>
      <selection activeCell="L9" sqref="L9"/>
      <selection pane="topRight" activeCell="L9" sqref="L9"/>
    </sheetView>
  </sheetViews>
  <sheetFormatPr defaultRowHeight="12.75"/>
  <cols>
    <col min="1" max="1" width="9.140625" style="1"/>
    <col min="2" max="2" width="15" style="1" customWidth="1"/>
    <col min="3" max="18" width="11.28515625" style="1" customWidth="1"/>
    <col min="19" max="28" width="12.7109375" style="1" customWidth="1"/>
    <col min="29" max="38" width="10.140625" style="1" customWidth="1"/>
    <col min="39" max="16384" width="9.140625" style="1"/>
  </cols>
  <sheetData>
    <row r="1" spans="1:148" customFormat="1" ht="13.5" thickBot="1">
      <c r="B1" s="1"/>
      <c r="C1" s="6"/>
      <c r="D1" s="6"/>
      <c r="E1" s="6"/>
      <c r="F1" s="6"/>
      <c r="G1" s="6"/>
      <c r="H1" s="6"/>
      <c r="I1" s="1"/>
      <c r="J1" s="7"/>
      <c r="K1" s="7"/>
      <c r="L1" s="1"/>
      <c r="S1" t="s">
        <v>5</v>
      </c>
      <c r="U1" s="7"/>
      <c r="V1" s="7"/>
      <c r="W1" s="1"/>
      <c r="AF1" s="7"/>
      <c r="AG1" s="1"/>
    </row>
    <row r="2" spans="1:148" customFormat="1" ht="21" customHeight="1">
      <c r="A2" s="1"/>
      <c r="B2" s="11"/>
      <c r="C2" s="104" t="s">
        <v>25</v>
      </c>
      <c r="D2" s="105"/>
      <c r="E2" s="105"/>
      <c r="F2" s="105"/>
      <c r="G2" s="105"/>
      <c r="H2" s="105"/>
      <c r="I2" s="1"/>
      <c r="J2" s="104" t="s">
        <v>24</v>
      </c>
      <c r="K2" s="105"/>
      <c r="L2" s="105"/>
      <c r="M2" s="105"/>
      <c r="N2" s="105"/>
      <c r="O2" s="105"/>
      <c r="P2" s="106"/>
      <c r="Q2" s="18"/>
      <c r="R2" s="12"/>
      <c r="S2" s="12"/>
      <c r="T2" s="12"/>
      <c r="U2" s="104" t="str">
        <f>J2</f>
        <v>SBI LIFE - SWARNA JEEVAN (111N049V0X)</v>
      </c>
      <c r="V2" s="105"/>
      <c r="W2" s="105"/>
      <c r="X2" s="105"/>
      <c r="Y2" s="105"/>
      <c r="Z2" s="105"/>
      <c r="AA2" s="106"/>
      <c r="AE2" s="104" t="str">
        <f>$J$2</f>
        <v>SBI LIFE - SWARNA JEEVAN (111N049V0X)</v>
      </c>
      <c r="AF2" s="105"/>
      <c r="AG2" s="105"/>
      <c r="AH2" s="105"/>
      <c r="AI2" s="105"/>
      <c r="AJ2" s="105"/>
      <c r="AK2" s="106"/>
      <c r="AO2" s="104" t="str">
        <f>$J$2</f>
        <v>SBI LIFE - SWARNA JEEVAN (111N049V0X)</v>
      </c>
      <c r="AP2" s="105"/>
      <c r="AQ2" s="105"/>
      <c r="AR2" s="105"/>
      <c r="AS2" s="105"/>
      <c r="AT2" s="105"/>
      <c r="AU2" s="106"/>
      <c r="AY2" s="104" t="str">
        <f>$J$2</f>
        <v>SBI LIFE - SWARNA JEEVAN (111N049V0X)</v>
      </c>
      <c r="AZ2" s="105"/>
      <c r="BA2" s="105"/>
      <c r="BB2" s="105"/>
      <c r="BC2" s="105"/>
      <c r="BD2" s="105"/>
      <c r="BE2" s="106"/>
    </row>
    <row r="3" spans="1:148" customFormat="1" ht="15.75">
      <c r="A3" s="1"/>
      <c r="B3" s="20"/>
      <c r="C3" s="101" t="s">
        <v>15</v>
      </c>
      <c r="D3" s="102"/>
      <c r="E3" s="102"/>
      <c r="F3" s="102"/>
      <c r="G3" s="102"/>
      <c r="H3" s="102"/>
      <c r="I3" s="1"/>
      <c r="J3" s="101" t="s">
        <v>15</v>
      </c>
      <c r="K3" s="102"/>
      <c r="L3" s="102"/>
      <c r="M3" s="102"/>
      <c r="N3" s="102"/>
      <c r="O3" s="102"/>
      <c r="P3" s="103"/>
      <c r="Q3" s="18"/>
      <c r="R3" s="12"/>
      <c r="S3" s="12"/>
      <c r="T3" s="12"/>
      <c r="U3" s="101" t="str">
        <f>J3</f>
        <v>Annexure 1</v>
      </c>
      <c r="V3" s="102"/>
      <c r="W3" s="102"/>
      <c r="X3" s="102"/>
      <c r="Y3" s="102"/>
      <c r="Z3" s="102"/>
      <c r="AA3" s="103"/>
      <c r="AE3" s="101" t="str">
        <f>$J$3</f>
        <v>Annexure 1</v>
      </c>
      <c r="AF3" s="102"/>
      <c r="AG3" s="102"/>
      <c r="AH3" s="102"/>
      <c r="AI3" s="102"/>
      <c r="AJ3" s="102"/>
      <c r="AK3" s="103"/>
      <c r="AO3" s="101" t="str">
        <f>$J$3</f>
        <v>Annexure 1</v>
      </c>
      <c r="AP3" s="102"/>
      <c r="AQ3" s="102"/>
      <c r="AR3" s="102"/>
      <c r="AS3" s="102"/>
      <c r="AT3" s="102"/>
      <c r="AU3" s="103"/>
      <c r="AY3" s="101" t="str">
        <f>$J$3</f>
        <v>Annexure 1</v>
      </c>
      <c r="AZ3" s="102"/>
      <c r="BA3" s="102"/>
      <c r="BB3" s="102"/>
      <c r="BC3" s="102"/>
      <c r="BD3" s="102"/>
      <c r="BE3" s="103"/>
    </row>
    <row r="4" spans="1:148" customFormat="1" ht="15.75">
      <c r="A4" s="1"/>
      <c r="B4" s="20"/>
      <c r="C4" s="101" t="s">
        <v>4</v>
      </c>
      <c r="D4" s="102"/>
      <c r="E4" s="102"/>
      <c r="F4" s="102"/>
      <c r="G4" s="102"/>
      <c r="H4" s="102"/>
      <c r="I4" s="1"/>
      <c r="J4" s="101" t="s">
        <v>4</v>
      </c>
      <c r="K4" s="102"/>
      <c r="L4" s="102"/>
      <c r="M4" s="102"/>
      <c r="N4" s="102"/>
      <c r="O4" s="102"/>
      <c r="P4" s="103"/>
      <c r="Q4" s="19"/>
      <c r="R4" s="19"/>
      <c r="S4" s="19"/>
      <c r="T4" s="12"/>
      <c r="U4" s="101" t="str">
        <f>J4</f>
        <v xml:space="preserve"> Group Immediate Annuity Rates P.A. Payable Monthly</v>
      </c>
      <c r="V4" s="102"/>
      <c r="W4" s="102"/>
      <c r="X4" s="102"/>
      <c r="Y4" s="102"/>
      <c r="Z4" s="102"/>
      <c r="AA4" s="103"/>
      <c r="AE4" s="101" t="str">
        <f>J4</f>
        <v xml:space="preserve"> Group Immediate Annuity Rates P.A. Payable Monthly</v>
      </c>
      <c r="AF4" s="102"/>
      <c r="AG4" s="102"/>
      <c r="AH4" s="102"/>
      <c r="AI4" s="102"/>
      <c r="AJ4" s="102"/>
      <c r="AK4" s="103"/>
      <c r="AO4" s="101" t="str">
        <f>J4</f>
        <v xml:space="preserve"> Group Immediate Annuity Rates P.A. Payable Monthly</v>
      </c>
      <c r="AP4" s="102"/>
      <c r="AQ4" s="102"/>
      <c r="AR4" s="102"/>
      <c r="AS4" s="102"/>
      <c r="AT4" s="102"/>
      <c r="AU4" s="103"/>
      <c r="AY4" s="101" t="str">
        <f>J4</f>
        <v xml:space="preserve"> Group Immediate Annuity Rates P.A. Payable Monthly</v>
      </c>
      <c r="AZ4" s="102"/>
      <c r="BA4" s="102"/>
      <c r="BB4" s="102"/>
      <c r="BC4" s="102"/>
      <c r="BD4" s="102"/>
      <c r="BE4" s="103"/>
    </row>
    <row r="5" spans="1:148" customFormat="1" ht="15.75">
      <c r="A5" s="1"/>
      <c r="B5" s="20"/>
      <c r="C5" s="101" t="s">
        <v>6</v>
      </c>
      <c r="D5" s="102"/>
      <c r="E5" s="102"/>
      <c r="F5" s="102"/>
      <c r="G5" s="102"/>
      <c r="H5" s="102"/>
      <c r="I5" s="1"/>
      <c r="J5" s="101" t="s">
        <v>6</v>
      </c>
      <c r="K5" s="102"/>
      <c r="L5" s="102"/>
      <c r="M5" s="102"/>
      <c r="N5" s="102"/>
      <c r="O5" s="102"/>
      <c r="P5" s="103"/>
      <c r="Q5" s="11"/>
      <c r="R5" s="11"/>
      <c r="S5" s="11"/>
      <c r="T5" s="12"/>
      <c r="U5" s="101" t="s">
        <v>6</v>
      </c>
      <c r="V5" s="102"/>
      <c r="W5" s="102"/>
      <c r="X5" s="102"/>
      <c r="Y5" s="102"/>
      <c r="Z5" s="102"/>
      <c r="AA5" s="103"/>
      <c r="AE5" s="101" t="s">
        <v>6</v>
      </c>
      <c r="AF5" s="102"/>
      <c r="AG5" s="102"/>
      <c r="AH5" s="102"/>
      <c r="AI5" s="102"/>
      <c r="AJ5" s="102"/>
      <c r="AK5" s="103"/>
      <c r="AO5" s="101" t="s">
        <v>6</v>
      </c>
      <c r="AP5" s="102"/>
      <c r="AQ5" s="102"/>
      <c r="AR5" s="102"/>
      <c r="AS5" s="102"/>
      <c r="AT5" s="102"/>
      <c r="AU5" s="103"/>
      <c r="AY5" s="101" t="s">
        <v>6</v>
      </c>
      <c r="AZ5" s="102"/>
      <c r="BA5" s="102"/>
      <c r="BB5" s="102"/>
      <c r="BC5" s="102"/>
      <c r="BD5" s="102"/>
      <c r="BE5" s="103"/>
    </row>
    <row r="6" spans="1:148" customFormat="1" ht="16.5" thickBot="1">
      <c r="B6" s="20"/>
      <c r="C6" s="119" t="s">
        <v>18</v>
      </c>
      <c r="D6" s="119"/>
      <c r="E6" s="119"/>
      <c r="F6" s="119"/>
      <c r="G6" s="119"/>
      <c r="H6" s="119"/>
      <c r="I6" s="1"/>
      <c r="J6" s="98" t="s">
        <v>18</v>
      </c>
      <c r="K6" s="99"/>
      <c r="L6" s="99"/>
      <c r="M6" s="99"/>
      <c r="N6" s="99"/>
      <c r="O6" s="99"/>
      <c r="P6" s="100"/>
      <c r="T6" s="12"/>
      <c r="U6" s="98" t="str">
        <f>J6</f>
        <v>Life and Last Survivor with refund of purchase price - 50% Income</v>
      </c>
      <c r="V6" s="99"/>
      <c r="W6" s="99"/>
      <c r="X6" s="99"/>
      <c r="Y6" s="99"/>
      <c r="Z6" s="99"/>
      <c r="AA6" s="100"/>
      <c r="AE6" s="113" t="str">
        <f>$J$6</f>
        <v>Life and Last Survivor with refund of purchase price - 50% Income</v>
      </c>
      <c r="AF6" s="114"/>
      <c r="AG6" s="114"/>
      <c r="AH6" s="114"/>
      <c r="AI6" s="114"/>
      <c r="AJ6" s="114"/>
      <c r="AK6" s="115"/>
      <c r="AO6" s="116" t="str">
        <f>$J$6</f>
        <v>Life and Last Survivor with refund of purchase price - 50% Income</v>
      </c>
      <c r="AP6" s="117"/>
      <c r="AQ6" s="117"/>
      <c r="AR6" s="117"/>
      <c r="AS6" s="117"/>
      <c r="AT6" s="117"/>
      <c r="AU6" s="118"/>
      <c r="AY6" s="116" t="str">
        <f>$J$6</f>
        <v>Life and Last Survivor with refund of purchase price - 50% Income</v>
      </c>
      <c r="AZ6" s="117"/>
      <c r="BA6" s="117"/>
      <c r="BB6" s="117"/>
      <c r="BC6" s="117"/>
      <c r="BD6" s="117"/>
      <c r="BE6" s="118"/>
    </row>
    <row r="7" spans="1:148" customFormat="1" ht="13.5" thickBot="1">
      <c r="B7" s="1"/>
      <c r="C7" s="120"/>
      <c r="D7" s="120"/>
      <c r="E7" s="120"/>
      <c r="F7" s="120"/>
      <c r="G7" s="120"/>
      <c r="H7" s="120"/>
    </row>
    <row r="8" spans="1:148" customFormat="1" ht="30" customHeight="1" thickBot="1">
      <c r="B8" s="1"/>
      <c r="C8" s="110" t="s">
        <v>1</v>
      </c>
      <c r="D8" s="111"/>
      <c r="E8" s="111"/>
      <c r="F8" s="1"/>
      <c r="G8" s="1"/>
      <c r="H8" s="1"/>
      <c r="I8" s="107" t="s">
        <v>1</v>
      </c>
      <c r="J8" s="108"/>
      <c r="K8" s="109"/>
      <c r="L8" s="1"/>
      <c r="M8" s="1"/>
      <c r="N8" s="1"/>
      <c r="O8" s="1"/>
      <c r="S8" s="107" t="s">
        <v>1</v>
      </c>
      <c r="T8" s="108"/>
      <c r="U8" s="109"/>
      <c r="X8" s="1"/>
      <c r="Y8" s="1"/>
      <c r="Z8" s="1"/>
      <c r="AC8" s="107" t="s">
        <v>1</v>
      </c>
      <c r="AD8" s="108"/>
      <c r="AE8" s="109"/>
      <c r="AH8" s="1"/>
      <c r="AI8" s="1"/>
      <c r="AJ8" s="1"/>
      <c r="AM8" s="107" t="s">
        <v>1</v>
      </c>
      <c r="AN8" s="108"/>
      <c r="AO8" s="109"/>
      <c r="AR8" s="1"/>
      <c r="AS8" s="1"/>
      <c r="AT8" s="1"/>
      <c r="AW8" s="107" t="s">
        <v>1</v>
      </c>
      <c r="AX8" s="108"/>
      <c r="AY8" s="109"/>
      <c r="BB8" s="1"/>
      <c r="BC8" s="1"/>
      <c r="BD8" s="1"/>
    </row>
    <row r="9" spans="1:148" s="3" customFormat="1" ht="46.5" customHeight="1" thickBot="1">
      <c r="A9"/>
      <c r="B9" s="21" t="s">
        <v>2</v>
      </c>
      <c r="C9" s="22">
        <v>30</v>
      </c>
      <c r="D9" s="22">
        <v>31</v>
      </c>
      <c r="E9" s="22">
        <v>32</v>
      </c>
      <c r="F9" s="22">
        <v>33</v>
      </c>
      <c r="G9" s="22">
        <v>34</v>
      </c>
      <c r="H9" s="22">
        <v>35</v>
      </c>
      <c r="I9" s="22">
        <v>36</v>
      </c>
      <c r="J9" s="22">
        <v>37</v>
      </c>
      <c r="K9" s="22">
        <v>38</v>
      </c>
      <c r="L9" s="22">
        <v>39</v>
      </c>
      <c r="M9" s="22">
        <v>40</v>
      </c>
      <c r="N9" s="23">
        <v>41</v>
      </c>
      <c r="O9" s="23">
        <v>42</v>
      </c>
      <c r="P9" s="23">
        <v>43</v>
      </c>
      <c r="Q9" s="23">
        <v>44</v>
      </c>
      <c r="R9" s="23">
        <v>45</v>
      </c>
      <c r="S9" s="23">
        <v>46</v>
      </c>
      <c r="T9" s="23">
        <v>47</v>
      </c>
      <c r="U9" s="23">
        <v>48</v>
      </c>
      <c r="V9" s="23">
        <v>49</v>
      </c>
      <c r="W9" s="24">
        <v>50</v>
      </c>
      <c r="X9" s="26">
        <v>51</v>
      </c>
      <c r="Y9" s="23">
        <v>52</v>
      </c>
      <c r="Z9" s="23">
        <v>53</v>
      </c>
      <c r="AA9" s="23">
        <v>54</v>
      </c>
      <c r="AB9" s="23">
        <v>55</v>
      </c>
      <c r="AC9" s="23">
        <v>56</v>
      </c>
      <c r="AD9" s="23">
        <v>57</v>
      </c>
      <c r="AE9" s="23">
        <v>58</v>
      </c>
      <c r="AF9" s="23">
        <v>59</v>
      </c>
      <c r="AG9" s="23">
        <v>60</v>
      </c>
      <c r="AH9" s="23">
        <v>61</v>
      </c>
      <c r="AI9" s="23">
        <v>62</v>
      </c>
      <c r="AJ9" s="23">
        <v>63</v>
      </c>
      <c r="AK9" s="23">
        <v>64</v>
      </c>
      <c r="AL9" s="23">
        <v>65</v>
      </c>
      <c r="AM9" s="23">
        <v>66</v>
      </c>
      <c r="AN9" s="23">
        <v>67</v>
      </c>
      <c r="AO9" s="23">
        <v>68</v>
      </c>
      <c r="AP9" s="23">
        <v>69</v>
      </c>
      <c r="AQ9" s="23">
        <v>70</v>
      </c>
      <c r="AR9" s="23">
        <v>71</v>
      </c>
      <c r="AS9" s="23">
        <v>72</v>
      </c>
      <c r="AT9" s="23">
        <v>73</v>
      </c>
      <c r="AU9" s="23">
        <v>74</v>
      </c>
      <c r="AV9" s="23">
        <v>75</v>
      </c>
      <c r="AW9" s="23">
        <v>76</v>
      </c>
      <c r="AX9" s="23">
        <v>77</v>
      </c>
      <c r="AY9" s="23">
        <v>78</v>
      </c>
      <c r="AZ9" s="23">
        <v>79</v>
      </c>
      <c r="BA9" s="23">
        <v>80</v>
      </c>
      <c r="BB9" s="23">
        <v>81</v>
      </c>
      <c r="BC9" s="23">
        <v>82</v>
      </c>
      <c r="BD9" s="23">
        <v>83</v>
      </c>
      <c r="BE9" s="23">
        <v>84</v>
      </c>
      <c r="BF9" s="23">
        <v>85</v>
      </c>
    </row>
    <row r="10" spans="1:148" customFormat="1" ht="12" customHeight="1">
      <c r="B10" s="32">
        <v>18</v>
      </c>
      <c r="C10" s="62">
        <v>43.32</v>
      </c>
      <c r="D10" s="62">
        <v>43.56</v>
      </c>
      <c r="E10" s="62">
        <v>43.68</v>
      </c>
      <c r="F10" s="62">
        <v>43.92</v>
      </c>
      <c r="G10" s="62">
        <v>44.160000000000004</v>
      </c>
      <c r="H10" s="62">
        <v>44.400000000000006</v>
      </c>
      <c r="I10" s="62">
        <v>44.64</v>
      </c>
      <c r="J10" s="62">
        <v>44.88</v>
      </c>
      <c r="K10" s="62">
        <v>45.24</v>
      </c>
      <c r="L10" s="62">
        <v>45.480000000000004</v>
      </c>
      <c r="M10" s="62">
        <v>45.839999999999996</v>
      </c>
      <c r="N10" s="62">
        <v>46.2</v>
      </c>
      <c r="O10" s="62">
        <v>46.56</v>
      </c>
      <c r="P10" s="62">
        <v>46.92</v>
      </c>
      <c r="Q10" s="62">
        <v>47.400000000000006</v>
      </c>
      <c r="R10" s="62">
        <v>47.88</v>
      </c>
      <c r="S10" s="62">
        <v>48.36</v>
      </c>
      <c r="T10" s="62">
        <v>48.84</v>
      </c>
      <c r="U10" s="62">
        <v>49.44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</row>
    <row r="11" spans="1:148" customFormat="1" ht="15" thickBot="1">
      <c r="B11" s="32">
        <v>19</v>
      </c>
      <c r="C11" s="62">
        <v>43.32</v>
      </c>
      <c r="D11" s="62">
        <v>43.56</v>
      </c>
      <c r="E11" s="62">
        <v>43.8</v>
      </c>
      <c r="F11" s="62">
        <v>44.04</v>
      </c>
      <c r="G11" s="62">
        <v>44.28</v>
      </c>
      <c r="H11" s="62">
        <v>44.519999999999996</v>
      </c>
      <c r="I11" s="62">
        <v>44.76</v>
      </c>
      <c r="J11" s="62">
        <v>45</v>
      </c>
      <c r="K11" s="62">
        <v>45.24</v>
      </c>
      <c r="L11" s="62">
        <v>45.599999999999994</v>
      </c>
      <c r="M11" s="62">
        <v>45.839999999999996</v>
      </c>
      <c r="N11" s="62">
        <v>46.2</v>
      </c>
      <c r="O11" s="62">
        <v>46.56</v>
      </c>
      <c r="P11" s="62">
        <v>46.92</v>
      </c>
      <c r="Q11" s="62">
        <v>47.28</v>
      </c>
      <c r="R11" s="62">
        <v>47.76</v>
      </c>
      <c r="S11" s="62">
        <v>48.239999999999995</v>
      </c>
      <c r="T11" s="62">
        <v>48.72</v>
      </c>
      <c r="U11" s="62">
        <v>49.320000000000007</v>
      </c>
      <c r="V11" s="62">
        <v>49.800000000000004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</row>
    <row r="12" spans="1:148" customFormat="1" ht="15" thickBot="1">
      <c r="B12" s="25">
        <v>20</v>
      </c>
      <c r="C12" s="62">
        <v>43.44</v>
      </c>
      <c r="D12" s="62">
        <v>43.68</v>
      </c>
      <c r="E12" s="62">
        <v>43.8</v>
      </c>
      <c r="F12" s="62">
        <v>44.04</v>
      </c>
      <c r="G12" s="62">
        <v>44.28</v>
      </c>
      <c r="H12" s="62">
        <v>44.519999999999996</v>
      </c>
      <c r="I12" s="62">
        <v>44.76</v>
      </c>
      <c r="J12" s="62">
        <v>45</v>
      </c>
      <c r="K12" s="62">
        <v>45.36</v>
      </c>
      <c r="L12" s="62">
        <v>45.599999999999994</v>
      </c>
      <c r="M12" s="62">
        <v>45.839999999999996</v>
      </c>
      <c r="N12" s="62">
        <v>46.2</v>
      </c>
      <c r="O12" s="62">
        <v>46.56</v>
      </c>
      <c r="P12" s="62">
        <v>46.92</v>
      </c>
      <c r="Q12" s="62">
        <v>47.28</v>
      </c>
      <c r="R12" s="62">
        <v>47.76</v>
      </c>
      <c r="S12" s="62">
        <v>48.12</v>
      </c>
      <c r="T12" s="62">
        <v>48.599999999999994</v>
      </c>
      <c r="U12" s="62">
        <v>49.199999999999996</v>
      </c>
      <c r="V12" s="62">
        <v>49.679999999999993</v>
      </c>
      <c r="W12" s="62">
        <v>50.28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</row>
    <row r="13" spans="1:148" customFormat="1" ht="15" thickBot="1">
      <c r="A13" s="2"/>
      <c r="B13" s="32">
        <v>21</v>
      </c>
      <c r="C13" s="62">
        <v>43.44</v>
      </c>
      <c r="D13" s="62">
        <v>43.68</v>
      </c>
      <c r="E13" s="62">
        <v>43.92</v>
      </c>
      <c r="F13" s="62">
        <v>44.160000000000004</v>
      </c>
      <c r="G13" s="62">
        <v>44.400000000000006</v>
      </c>
      <c r="H13" s="62">
        <v>44.64</v>
      </c>
      <c r="I13" s="62">
        <v>44.88</v>
      </c>
      <c r="J13" s="62">
        <v>45.12</v>
      </c>
      <c r="K13" s="62">
        <v>45.36</v>
      </c>
      <c r="L13" s="62">
        <v>45.599999999999994</v>
      </c>
      <c r="M13" s="62">
        <v>45.96</v>
      </c>
      <c r="N13" s="62">
        <v>46.2</v>
      </c>
      <c r="O13" s="62">
        <v>46.56</v>
      </c>
      <c r="P13" s="62">
        <v>46.92</v>
      </c>
      <c r="Q13" s="62">
        <v>47.28</v>
      </c>
      <c r="R13" s="62">
        <v>47.64</v>
      </c>
      <c r="S13" s="62">
        <v>48.12</v>
      </c>
      <c r="T13" s="62">
        <v>48.599999999999994</v>
      </c>
      <c r="U13" s="62">
        <v>49.08</v>
      </c>
      <c r="V13" s="62">
        <v>49.56</v>
      </c>
      <c r="W13" s="62">
        <v>50.16</v>
      </c>
      <c r="X13" s="62">
        <v>50.760000000000005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</row>
    <row r="14" spans="1:148" customFormat="1" ht="15" thickBot="1">
      <c r="B14" s="32">
        <v>22</v>
      </c>
      <c r="C14" s="62">
        <v>43.56</v>
      </c>
      <c r="D14" s="62">
        <v>43.8</v>
      </c>
      <c r="E14" s="62">
        <v>44.04</v>
      </c>
      <c r="F14" s="62">
        <v>44.160000000000004</v>
      </c>
      <c r="G14" s="62">
        <v>44.400000000000006</v>
      </c>
      <c r="H14" s="62">
        <v>44.64</v>
      </c>
      <c r="I14" s="62">
        <v>44.88</v>
      </c>
      <c r="J14" s="62">
        <v>45.12</v>
      </c>
      <c r="K14" s="62">
        <v>45.36</v>
      </c>
      <c r="L14" s="62">
        <v>45.72</v>
      </c>
      <c r="M14" s="62">
        <v>45.96</v>
      </c>
      <c r="N14" s="62">
        <v>46.32</v>
      </c>
      <c r="O14" s="62">
        <v>46.56</v>
      </c>
      <c r="P14" s="62">
        <v>46.92</v>
      </c>
      <c r="Q14" s="62">
        <v>47.28</v>
      </c>
      <c r="R14" s="62">
        <v>47.64</v>
      </c>
      <c r="S14" s="62">
        <v>48.12</v>
      </c>
      <c r="T14" s="62">
        <v>48.480000000000004</v>
      </c>
      <c r="U14" s="62">
        <v>48.96</v>
      </c>
      <c r="V14" s="62">
        <v>49.56</v>
      </c>
      <c r="W14" s="62">
        <v>50.04</v>
      </c>
      <c r="X14" s="62">
        <v>50.64</v>
      </c>
      <c r="Y14" s="62">
        <v>51.239999999999995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</row>
    <row r="15" spans="1:148" customFormat="1" ht="14.25">
      <c r="B15" s="25">
        <v>23</v>
      </c>
      <c r="C15" s="62">
        <v>43.56</v>
      </c>
      <c r="D15" s="62">
        <v>43.8</v>
      </c>
      <c r="E15" s="62">
        <v>44.04</v>
      </c>
      <c r="F15" s="62">
        <v>44.28</v>
      </c>
      <c r="G15" s="62">
        <v>44.519999999999996</v>
      </c>
      <c r="H15" s="62">
        <v>44.76</v>
      </c>
      <c r="I15" s="62">
        <v>45</v>
      </c>
      <c r="J15" s="62">
        <v>45.24</v>
      </c>
      <c r="K15" s="62">
        <v>45.480000000000004</v>
      </c>
      <c r="L15" s="62">
        <v>45.72</v>
      </c>
      <c r="M15" s="62">
        <v>46.08</v>
      </c>
      <c r="N15" s="62">
        <v>46.32</v>
      </c>
      <c r="O15" s="62">
        <v>46.68</v>
      </c>
      <c r="P15" s="62">
        <v>46.92</v>
      </c>
      <c r="Q15" s="62">
        <v>47.28</v>
      </c>
      <c r="R15" s="62">
        <v>47.64</v>
      </c>
      <c r="S15" s="62">
        <v>48.12</v>
      </c>
      <c r="T15" s="62">
        <v>48.480000000000004</v>
      </c>
      <c r="U15" s="62">
        <v>48.96</v>
      </c>
      <c r="V15" s="62">
        <v>49.44</v>
      </c>
      <c r="W15" s="62">
        <v>49.92</v>
      </c>
      <c r="X15" s="62">
        <v>50.519999999999996</v>
      </c>
      <c r="Y15" s="62">
        <v>51.12</v>
      </c>
      <c r="Z15" s="62">
        <v>51.72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</row>
    <row r="16" spans="1:148" customFormat="1" ht="14.25">
      <c r="B16" s="32">
        <v>24</v>
      </c>
      <c r="C16" s="62">
        <v>43.68</v>
      </c>
      <c r="D16" s="62">
        <v>43.92</v>
      </c>
      <c r="E16" s="62">
        <v>44.160000000000004</v>
      </c>
      <c r="F16" s="62">
        <v>44.28</v>
      </c>
      <c r="G16" s="62">
        <v>44.519999999999996</v>
      </c>
      <c r="H16" s="62">
        <v>44.76</v>
      </c>
      <c r="I16" s="62">
        <v>45</v>
      </c>
      <c r="J16" s="62">
        <v>45.24</v>
      </c>
      <c r="K16" s="62">
        <v>45.599999999999994</v>
      </c>
      <c r="L16" s="62">
        <v>45.839999999999996</v>
      </c>
      <c r="M16" s="62">
        <v>46.08</v>
      </c>
      <c r="N16" s="62">
        <v>46.32</v>
      </c>
      <c r="O16" s="62">
        <v>46.68</v>
      </c>
      <c r="P16" s="62">
        <v>47.04</v>
      </c>
      <c r="Q16" s="62">
        <v>47.28</v>
      </c>
      <c r="R16" s="62">
        <v>47.64</v>
      </c>
      <c r="S16" s="62">
        <v>48.12</v>
      </c>
      <c r="T16" s="62">
        <v>48.480000000000004</v>
      </c>
      <c r="U16" s="62">
        <v>48.96</v>
      </c>
      <c r="V16" s="62">
        <v>49.320000000000007</v>
      </c>
      <c r="W16" s="62">
        <v>49.92</v>
      </c>
      <c r="X16" s="62">
        <v>50.400000000000006</v>
      </c>
      <c r="Y16" s="62">
        <v>51</v>
      </c>
      <c r="Z16" s="62">
        <v>51.599999999999994</v>
      </c>
      <c r="AA16" s="62">
        <v>52.320000000000007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</row>
    <row r="17" spans="2:148" customFormat="1" ht="15" thickBot="1">
      <c r="B17" s="32">
        <v>25</v>
      </c>
      <c r="C17" s="62">
        <v>43.68</v>
      </c>
      <c r="D17" s="62">
        <v>43.92</v>
      </c>
      <c r="E17" s="62">
        <v>44.160000000000004</v>
      </c>
      <c r="F17" s="62">
        <v>44.400000000000006</v>
      </c>
      <c r="G17" s="62">
        <v>44.64</v>
      </c>
      <c r="H17" s="62">
        <v>44.88</v>
      </c>
      <c r="I17" s="62">
        <v>45.12</v>
      </c>
      <c r="J17" s="62">
        <v>45.36</v>
      </c>
      <c r="K17" s="62">
        <v>45.599999999999994</v>
      </c>
      <c r="L17" s="62">
        <v>45.839999999999996</v>
      </c>
      <c r="M17" s="62">
        <v>46.2</v>
      </c>
      <c r="N17" s="62">
        <v>46.44</v>
      </c>
      <c r="O17" s="62">
        <v>46.8</v>
      </c>
      <c r="P17" s="62">
        <v>47.04</v>
      </c>
      <c r="Q17" s="62">
        <v>47.400000000000006</v>
      </c>
      <c r="R17" s="62">
        <v>47.76</v>
      </c>
      <c r="S17" s="62">
        <v>48.12</v>
      </c>
      <c r="T17" s="62">
        <v>48.480000000000004</v>
      </c>
      <c r="U17" s="62">
        <v>48.84</v>
      </c>
      <c r="V17" s="62">
        <v>49.320000000000007</v>
      </c>
      <c r="W17" s="62">
        <v>49.800000000000004</v>
      </c>
      <c r="X17" s="62">
        <v>50.400000000000006</v>
      </c>
      <c r="Y17" s="62">
        <v>50.88</v>
      </c>
      <c r="Z17" s="62">
        <v>51.480000000000004</v>
      </c>
      <c r="AA17" s="62">
        <v>52.199999999999996</v>
      </c>
      <c r="AB17" s="62">
        <v>52.800000000000004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</row>
    <row r="18" spans="2:148" customFormat="1" ht="14.25">
      <c r="B18" s="25">
        <v>26</v>
      </c>
      <c r="C18" s="62">
        <v>43.8</v>
      </c>
      <c r="D18" s="62">
        <v>44.04</v>
      </c>
      <c r="E18" s="62">
        <v>44.28</v>
      </c>
      <c r="F18" s="62">
        <v>44.519999999999996</v>
      </c>
      <c r="G18" s="62">
        <v>44.76</v>
      </c>
      <c r="H18" s="62">
        <v>45</v>
      </c>
      <c r="I18" s="62">
        <v>45.24</v>
      </c>
      <c r="J18" s="62">
        <v>45.480000000000004</v>
      </c>
      <c r="K18" s="62">
        <v>45.72</v>
      </c>
      <c r="L18" s="62">
        <v>45.96</v>
      </c>
      <c r="M18" s="62">
        <v>46.2</v>
      </c>
      <c r="N18" s="62">
        <v>46.56</v>
      </c>
      <c r="O18" s="62">
        <v>46.8</v>
      </c>
      <c r="P18" s="62">
        <v>47.160000000000004</v>
      </c>
      <c r="Q18" s="62">
        <v>47.400000000000006</v>
      </c>
      <c r="R18" s="62">
        <v>47.76</v>
      </c>
      <c r="S18" s="62">
        <v>48.12</v>
      </c>
      <c r="T18" s="62">
        <v>48.480000000000004</v>
      </c>
      <c r="U18" s="62">
        <v>48.96</v>
      </c>
      <c r="V18" s="62">
        <v>49.320000000000007</v>
      </c>
      <c r="W18" s="62">
        <v>49.800000000000004</v>
      </c>
      <c r="X18" s="62">
        <v>50.28</v>
      </c>
      <c r="Y18" s="62">
        <v>50.88</v>
      </c>
      <c r="Z18" s="62">
        <v>51.36</v>
      </c>
      <c r="AA18" s="62">
        <v>51.96</v>
      </c>
      <c r="AB18" s="62">
        <v>52.679999999999993</v>
      </c>
      <c r="AC18" s="62">
        <v>53.400000000000006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</row>
    <row r="19" spans="2:148" customFormat="1" ht="14.25">
      <c r="B19" s="32">
        <v>27</v>
      </c>
      <c r="C19" s="62">
        <v>43.8</v>
      </c>
      <c r="D19" s="62">
        <v>44.04</v>
      </c>
      <c r="E19" s="62">
        <v>44.28</v>
      </c>
      <c r="F19" s="62">
        <v>44.519999999999996</v>
      </c>
      <c r="G19" s="62">
        <v>44.76</v>
      </c>
      <c r="H19" s="62">
        <v>45</v>
      </c>
      <c r="I19" s="62">
        <v>45.24</v>
      </c>
      <c r="J19" s="62">
        <v>45.480000000000004</v>
      </c>
      <c r="K19" s="62">
        <v>45.72</v>
      </c>
      <c r="L19" s="62">
        <v>46.08</v>
      </c>
      <c r="M19" s="62">
        <v>46.32</v>
      </c>
      <c r="N19" s="62">
        <v>46.56</v>
      </c>
      <c r="O19" s="62">
        <v>46.92</v>
      </c>
      <c r="P19" s="62">
        <v>47.160000000000004</v>
      </c>
      <c r="Q19" s="62">
        <v>47.519999999999996</v>
      </c>
      <c r="R19" s="62">
        <v>47.88</v>
      </c>
      <c r="S19" s="62">
        <v>48.12</v>
      </c>
      <c r="T19" s="62">
        <v>48.480000000000004</v>
      </c>
      <c r="U19" s="62">
        <v>48.96</v>
      </c>
      <c r="V19" s="62">
        <v>49.320000000000007</v>
      </c>
      <c r="W19" s="62">
        <v>49.800000000000004</v>
      </c>
      <c r="X19" s="62">
        <v>50.28</v>
      </c>
      <c r="Y19" s="62">
        <v>50.760000000000005</v>
      </c>
      <c r="Z19" s="62">
        <v>51.36</v>
      </c>
      <c r="AA19" s="62">
        <v>51.96</v>
      </c>
      <c r="AB19" s="62">
        <v>52.56</v>
      </c>
      <c r="AC19" s="62">
        <v>53.28</v>
      </c>
      <c r="AD19" s="62">
        <v>54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</row>
    <row r="20" spans="2:148" customFormat="1" ht="15" thickBot="1">
      <c r="B20" s="32">
        <v>28</v>
      </c>
      <c r="C20" s="62">
        <v>43.92</v>
      </c>
      <c r="D20" s="62">
        <v>44.160000000000004</v>
      </c>
      <c r="E20" s="62">
        <v>44.400000000000006</v>
      </c>
      <c r="F20" s="62">
        <v>44.64</v>
      </c>
      <c r="G20" s="62">
        <v>44.88</v>
      </c>
      <c r="H20" s="62">
        <v>45.12</v>
      </c>
      <c r="I20" s="62">
        <v>45.36</v>
      </c>
      <c r="J20" s="62">
        <v>45.599999999999994</v>
      </c>
      <c r="K20" s="62">
        <v>45.839999999999996</v>
      </c>
      <c r="L20" s="62">
        <v>46.08</v>
      </c>
      <c r="M20" s="62">
        <v>46.44</v>
      </c>
      <c r="N20" s="62">
        <v>46.68</v>
      </c>
      <c r="O20" s="62">
        <v>46.92</v>
      </c>
      <c r="P20" s="62">
        <v>47.28</v>
      </c>
      <c r="Q20" s="62">
        <v>47.519999999999996</v>
      </c>
      <c r="R20" s="62">
        <v>47.88</v>
      </c>
      <c r="S20" s="62">
        <v>48.239999999999995</v>
      </c>
      <c r="T20" s="62">
        <v>48.599999999999994</v>
      </c>
      <c r="U20" s="62">
        <v>48.96</v>
      </c>
      <c r="V20" s="62">
        <v>49.320000000000007</v>
      </c>
      <c r="W20" s="62">
        <v>49.800000000000004</v>
      </c>
      <c r="X20" s="62">
        <v>50.28</v>
      </c>
      <c r="Y20" s="62">
        <v>50.760000000000005</v>
      </c>
      <c r="Z20" s="62">
        <v>51.239999999999995</v>
      </c>
      <c r="AA20" s="62">
        <v>51.84</v>
      </c>
      <c r="AB20" s="62">
        <v>52.44</v>
      </c>
      <c r="AC20" s="62">
        <v>53.16</v>
      </c>
      <c r="AD20" s="62">
        <v>53.760000000000005</v>
      </c>
      <c r="AE20" s="62">
        <v>54.480000000000004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</row>
    <row r="21" spans="2:148" customFormat="1" ht="14.25">
      <c r="B21" s="25">
        <v>29</v>
      </c>
      <c r="C21" s="62">
        <v>43.92</v>
      </c>
      <c r="D21" s="62">
        <v>44.160000000000004</v>
      </c>
      <c r="E21" s="62">
        <v>44.400000000000006</v>
      </c>
      <c r="F21" s="62">
        <v>44.64</v>
      </c>
      <c r="G21" s="62">
        <v>44.88</v>
      </c>
      <c r="H21" s="62">
        <v>45.12</v>
      </c>
      <c r="I21" s="62">
        <v>45.36</v>
      </c>
      <c r="J21" s="62">
        <v>45.72</v>
      </c>
      <c r="K21" s="62">
        <v>45.96</v>
      </c>
      <c r="L21" s="62">
        <v>46.2</v>
      </c>
      <c r="M21" s="62">
        <v>46.44</v>
      </c>
      <c r="N21" s="62">
        <v>46.8</v>
      </c>
      <c r="O21" s="62">
        <v>47.04</v>
      </c>
      <c r="P21" s="62">
        <v>47.400000000000006</v>
      </c>
      <c r="Q21" s="62">
        <v>47.64</v>
      </c>
      <c r="R21" s="62">
        <v>48</v>
      </c>
      <c r="S21" s="62">
        <v>48.239999999999995</v>
      </c>
      <c r="T21" s="62">
        <v>48.599999999999994</v>
      </c>
      <c r="U21" s="62">
        <v>48.96</v>
      </c>
      <c r="V21" s="62">
        <v>49.44</v>
      </c>
      <c r="W21" s="62">
        <v>49.800000000000004</v>
      </c>
      <c r="X21" s="62">
        <v>50.28</v>
      </c>
      <c r="Y21" s="62">
        <v>50.760000000000005</v>
      </c>
      <c r="Z21" s="62">
        <v>51.239999999999995</v>
      </c>
      <c r="AA21" s="62">
        <v>51.84</v>
      </c>
      <c r="AB21" s="62">
        <v>52.320000000000007</v>
      </c>
      <c r="AC21" s="62">
        <v>53.04</v>
      </c>
      <c r="AD21" s="62">
        <v>53.64</v>
      </c>
      <c r="AE21" s="62">
        <v>54.36</v>
      </c>
      <c r="AF21" s="62">
        <v>55.199999999999996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</row>
    <row r="22" spans="2:148" customFormat="1" ht="14.25">
      <c r="B22" s="32">
        <v>30</v>
      </c>
      <c r="C22" s="62">
        <v>44.04</v>
      </c>
      <c r="D22" s="62">
        <v>44.28</v>
      </c>
      <c r="E22" s="62">
        <v>44.519999999999996</v>
      </c>
      <c r="F22" s="62">
        <v>44.76</v>
      </c>
      <c r="G22" s="62">
        <v>45</v>
      </c>
      <c r="H22" s="62">
        <v>45.24</v>
      </c>
      <c r="I22" s="62">
        <v>45.480000000000004</v>
      </c>
      <c r="J22" s="62">
        <v>45.72</v>
      </c>
      <c r="K22" s="62">
        <v>45.96</v>
      </c>
      <c r="L22" s="62">
        <v>46.32</v>
      </c>
      <c r="M22" s="62">
        <v>46.56</v>
      </c>
      <c r="N22" s="62">
        <v>46.8</v>
      </c>
      <c r="O22" s="62">
        <v>47.160000000000004</v>
      </c>
      <c r="P22" s="62">
        <v>47.400000000000006</v>
      </c>
      <c r="Q22" s="62">
        <v>47.76</v>
      </c>
      <c r="R22" s="62">
        <v>48</v>
      </c>
      <c r="S22" s="62">
        <v>48.36</v>
      </c>
      <c r="T22" s="62">
        <v>48.72</v>
      </c>
      <c r="U22" s="62">
        <v>49.08</v>
      </c>
      <c r="V22" s="62">
        <v>49.44</v>
      </c>
      <c r="W22" s="62">
        <v>49.800000000000004</v>
      </c>
      <c r="X22" s="62">
        <v>50.28</v>
      </c>
      <c r="Y22" s="62">
        <v>50.760000000000005</v>
      </c>
      <c r="Z22" s="62">
        <v>51.239999999999995</v>
      </c>
      <c r="AA22" s="62">
        <v>51.72</v>
      </c>
      <c r="AB22" s="62">
        <v>52.320000000000007</v>
      </c>
      <c r="AC22" s="62">
        <v>52.92</v>
      </c>
      <c r="AD22" s="62">
        <v>53.519999999999996</v>
      </c>
      <c r="AE22" s="62">
        <v>54.239999999999995</v>
      </c>
      <c r="AF22" s="62">
        <v>54.96</v>
      </c>
      <c r="AG22" s="62">
        <v>55.800000000000004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</row>
    <row r="23" spans="2:148" customFormat="1" ht="15" thickBot="1">
      <c r="B23" s="32">
        <v>31</v>
      </c>
      <c r="C23" s="62">
        <v>44.04</v>
      </c>
      <c r="D23" s="62">
        <v>44.28</v>
      </c>
      <c r="E23" s="62">
        <v>44.519999999999996</v>
      </c>
      <c r="F23" s="62">
        <v>44.76</v>
      </c>
      <c r="G23" s="62">
        <v>45</v>
      </c>
      <c r="H23" s="62">
        <v>45.24</v>
      </c>
      <c r="I23" s="62">
        <v>45.599999999999994</v>
      </c>
      <c r="J23" s="62">
        <v>45.839999999999996</v>
      </c>
      <c r="K23" s="62">
        <v>46.08</v>
      </c>
      <c r="L23" s="62">
        <v>46.32</v>
      </c>
      <c r="M23" s="62">
        <v>46.68</v>
      </c>
      <c r="N23" s="62">
        <v>46.92</v>
      </c>
      <c r="O23" s="62">
        <v>47.160000000000004</v>
      </c>
      <c r="P23" s="62">
        <v>47.519999999999996</v>
      </c>
      <c r="Q23" s="62">
        <v>47.76</v>
      </c>
      <c r="R23" s="62">
        <v>48.12</v>
      </c>
      <c r="S23" s="62">
        <v>48.480000000000004</v>
      </c>
      <c r="T23" s="62">
        <v>48.84</v>
      </c>
      <c r="U23" s="62">
        <v>49.199999999999996</v>
      </c>
      <c r="V23" s="62">
        <v>49.56</v>
      </c>
      <c r="W23" s="62">
        <v>49.92</v>
      </c>
      <c r="X23" s="62">
        <v>50.28</v>
      </c>
      <c r="Y23" s="62">
        <v>50.760000000000005</v>
      </c>
      <c r="Z23" s="62">
        <v>51.239999999999995</v>
      </c>
      <c r="AA23" s="62">
        <v>51.72</v>
      </c>
      <c r="AB23" s="62">
        <v>52.320000000000007</v>
      </c>
      <c r="AC23" s="62">
        <v>52.800000000000004</v>
      </c>
      <c r="AD23" s="62">
        <v>53.519999999999996</v>
      </c>
      <c r="AE23" s="62">
        <v>54.12</v>
      </c>
      <c r="AF23" s="62">
        <v>54.84</v>
      </c>
      <c r="AG23" s="62">
        <v>55.56</v>
      </c>
      <c r="AH23" s="62">
        <v>56.400000000000006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</row>
    <row r="24" spans="2:148" customFormat="1" ht="14.25">
      <c r="B24" s="25">
        <v>32</v>
      </c>
      <c r="C24" s="62">
        <v>44.04</v>
      </c>
      <c r="D24" s="62">
        <v>44.28</v>
      </c>
      <c r="E24" s="62">
        <v>44.64</v>
      </c>
      <c r="F24" s="62">
        <v>44.88</v>
      </c>
      <c r="G24" s="62">
        <v>45.12</v>
      </c>
      <c r="H24" s="62">
        <v>45.36</v>
      </c>
      <c r="I24" s="62">
        <v>45.599999999999994</v>
      </c>
      <c r="J24" s="62">
        <v>45.839999999999996</v>
      </c>
      <c r="K24" s="62">
        <v>46.2</v>
      </c>
      <c r="L24" s="62">
        <v>46.44</v>
      </c>
      <c r="M24" s="62">
        <v>46.68</v>
      </c>
      <c r="N24" s="62">
        <v>47.04</v>
      </c>
      <c r="O24" s="62">
        <v>47.28</v>
      </c>
      <c r="P24" s="62">
        <v>47.64</v>
      </c>
      <c r="Q24" s="62">
        <v>47.88</v>
      </c>
      <c r="R24" s="62">
        <v>48.239999999999995</v>
      </c>
      <c r="S24" s="62">
        <v>48.599999999999994</v>
      </c>
      <c r="T24" s="62">
        <v>48.84</v>
      </c>
      <c r="U24" s="62">
        <v>49.199999999999996</v>
      </c>
      <c r="V24" s="62">
        <v>49.56</v>
      </c>
      <c r="W24" s="62">
        <v>49.92</v>
      </c>
      <c r="X24" s="62">
        <v>50.400000000000006</v>
      </c>
      <c r="Y24" s="62">
        <v>50.760000000000005</v>
      </c>
      <c r="Z24" s="62">
        <v>51.239999999999995</v>
      </c>
      <c r="AA24" s="62">
        <v>51.72</v>
      </c>
      <c r="AB24" s="62">
        <v>52.320000000000007</v>
      </c>
      <c r="AC24" s="62">
        <v>52.800000000000004</v>
      </c>
      <c r="AD24" s="62">
        <v>53.400000000000006</v>
      </c>
      <c r="AE24" s="62">
        <v>54</v>
      </c>
      <c r="AF24" s="62">
        <v>54.72</v>
      </c>
      <c r="AG24" s="62">
        <v>55.44</v>
      </c>
      <c r="AH24" s="62">
        <v>56.28</v>
      </c>
      <c r="AI24" s="62">
        <v>57.12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</row>
    <row r="25" spans="2:148" customFormat="1" ht="14.25">
      <c r="B25" s="32">
        <v>33</v>
      </c>
      <c r="C25" s="62">
        <v>44.160000000000004</v>
      </c>
      <c r="D25" s="62">
        <v>44.400000000000006</v>
      </c>
      <c r="E25" s="62">
        <v>44.64</v>
      </c>
      <c r="F25" s="62">
        <v>44.88</v>
      </c>
      <c r="G25" s="62">
        <v>45.12</v>
      </c>
      <c r="H25" s="62">
        <v>45.36</v>
      </c>
      <c r="I25" s="62">
        <v>45.72</v>
      </c>
      <c r="J25" s="62">
        <v>45.96</v>
      </c>
      <c r="K25" s="62">
        <v>46.2</v>
      </c>
      <c r="L25" s="62">
        <v>46.56</v>
      </c>
      <c r="M25" s="62">
        <v>46.8</v>
      </c>
      <c r="N25" s="62">
        <v>47.04</v>
      </c>
      <c r="O25" s="62">
        <v>47.400000000000006</v>
      </c>
      <c r="P25" s="62">
        <v>47.64</v>
      </c>
      <c r="Q25" s="62">
        <v>48</v>
      </c>
      <c r="R25" s="62">
        <v>48.36</v>
      </c>
      <c r="S25" s="62">
        <v>48.599999999999994</v>
      </c>
      <c r="T25" s="62">
        <v>48.96</v>
      </c>
      <c r="U25" s="62">
        <v>49.320000000000007</v>
      </c>
      <c r="V25" s="62">
        <v>49.679999999999993</v>
      </c>
      <c r="W25" s="62">
        <v>50.04</v>
      </c>
      <c r="X25" s="62">
        <v>50.400000000000006</v>
      </c>
      <c r="Y25" s="62">
        <v>50.88</v>
      </c>
      <c r="Z25" s="62">
        <v>51.36</v>
      </c>
      <c r="AA25" s="62">
        <v>51.72</v>
      </c>
      <c r="AB25" s="62">
        <v>52.320000000000007</v>
      </c>
      <c r="AC25" s="62">
        <v>52.800000000000004</v>
      </c>
      <c r="AD25" s="62">
        <v>53.400000000000006</v>
      </c>
      <c r="AE25" s="62">
        <v>54</v>
      </c>
      <c r="AF25" s="62">
        <v>54.599999999999994</v>
      </c>
      <c r="AG25" s="62">
        <v>55.320000000000007</v>
      </c>
      <c r="AH25" s="62">
        <v>56.16</v>
      </c>
      <c r="AI25" s="62">
        <v>56.88</v>
      </c>
      <c r="AJ25" s="62">
        <v>57.84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</row>
    <row r="26" spans="2:148" customFormat="1" ht="15" thickBot="1">
      <c r="B26" s="32">
        <v>34</v>
      </c>
      <c r="C26" s="62">
        <v>44.160000000000004</v>
      </c>
      <c r="D26" s="62">
        <v>44.400000000000006</v>
      </c>
      <c r="E26" s="62">
        <v>44.64</v>
      </c>
      <c r="F26" s="62">
        <v>45</v>
      </c>
      <c r="G26" s="62">
        <v>45.24</v>
      </c>
      <c r="H26" s="62">
        <v>45.480000000000004</v>
      </c>
      <c r="I26" s="62">
        <v>45.72</v>
      </c>
      <c r="J26" s="62">
        <v>45.96</v>
      </c>
      <c r="K26" s="62">
        <v>46.32</v>
      </c>
      <c r="L26" s="62">
        <v>46.56</v>
      </c>
      <c r="M26" s="62">
        <v>46.92</v>
      </c>
      <c r="N26" s="62">
        <v>47.160000000000004</v>
      </c>
      <c r="O26" s="62">
        <v>47.519999999999996</v>
      </c>
      <c r="P26" s="62">
        <v>47.76</v>
      </c>
      <c r="Q26" s="62">
        <v>48.12</v>
      </c>
      <c r="R26" s="62">
        <v>48.36</v>
      </c>
      <c r="S26" s="62">
        <v>48.72</v>
      </c>
      <c r="T26" s="62">
        <v>49.08</v>
      </c>
      <c r="U26" s="62">
        <v>49.44</v>
      </c>
      <c r="V26" s="62">
        <v>49.800000000000004</v>
      </c>
      <c r="W26" s="62">
        <v>50.16</v>
      </c>
      <c r="X26" s="62">
        <v>50.519999999999996</v>
      </c>
      <c r="Y26" s="62">
        <v>50.88</v>
      </c>
      <c r="Z26" s="62">
        <v>51.36</v>
      </c>
      <c r="AA26" s="62">
        <v>51.84</v>
      </c>
      <c r="AB26" s="62">
        <v>52.320000000000007</v>
      </c>
      <c r="AC26" s="62">
        <v>52.800000000000004</v>
      </c>
      <c r="AD26" s="62">
        <v>53.400000000000006</v>
      </c>
      <c r="AE26" s="62">
        <v>54</v>
      </c>
      <c r="AF26" s="62">
        <v>54.599999999999994</v>
      </c>
      <c r="AG26" s="62">
        <v>55.199999999999996</v>
      </c>
      <c r="AH26" s="62">
        <v>56.04</v>
      </c>
      <c r="AI26" s="62">
        <v>56.760000000000005</v>
      </c>
      <c r="AJ26" s="62">
        <v>57.599999999999994</v>
      </c>
      <c r="AK26" s="62">
        <v>58.56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</row>
    <row r="27" spans="2:148" customFormat="1" ht="14.25">
      <c r="B27" s="25">
        <v>35</v>
      </c>
      <c r="C27" s="62">
        <v>44.160000000000004</v>
      </c>
      <c r="D27" s="62">
        <v>44.519999999999996</v>
      </c>
      <c r="E27" s="62">
        <v>44.76</v>
      </c>
      <c r="F27" s="62">
        <v>45</v>
      </c>
      <c r="G27" s="62">
        <v>45.24</v>
      </c>
      <c r="H27" s="62">
        <v>45.480000000000004</v>
      </c>
      <c r="I27" s="62">
        <v>45.839999999999996</v>
      </c>
      <c r="J27" s="62">
        <v>46.08</v>
      </c>
      <c r="K27" s="62">
        <v>46.32</v>
      </c>
      <c r="L27" s="62">
        <v>46.68</v>
      </c>
      <c r="M27" s="62">
        <v>46.92</v>
      </c>
      <c r="N27" s="62">
        <v>47.28</v>
      </c>
      <c r="O27" s="62">
        <v>47.519999999999996</v>
      </c>
      <c r="P27" s="62">
        <v>47.88</v>
      </c>
      <c r="Q27" s="62">
        <v>48.12</v>
      </c>
      <c r="R27" s="62">
        <v>48.480000000000004</v>
      </c>
      <c r="S27" s="62">
        <v>48.84</v>
      </c>
      <c r="T27" s="62">
        <v>49.199999999999996</v>
      </c>
      <c r="U27" s="62">
        <v>49.56</v>
      </c>
      <c r="V27" s="62">
        <v>49.800000000000004</v>
      </c>
      <c r="W27" s="62">
        <v>50.28</v>
      </c>
      <c r="X27" s="62">
        <v>50.64</v>
      </c>
      <c r="Y27" s="62">
        <v>51</v>
      </c>
      <c r="Z27" s="62">
        <v>51.480000000000004</v>
      </c>
      <c r="AA27" s="62">
        <v>51.84</v>
      </c>
      <c r="AB27" s="62">
        <v>52.320000000000007</v>
      </c>
      <c r="AC27" s="62">
        <v>52.800000000000004</v>
      </c>
      <c r="AD27" s="62">
        <v>53.400000000000006</v>
      </c>
      <c r="AE27" s="62">
        <v>53.88</v>
      </c>
      <c r="AF27" s="62">
        <v>54.480000000000004</v>
      </c>
      <c r="AG27" s="62">
        <v>55.199999999999996</v>
      </c>
      <c r="AH27" s="62">
        <v>55.92</v>
      </c>
      <c r="AI27" s="62">
        <v>56.64</v>
      </c>
      <c r="AJ27" s="62">
        <v>57.480000000000004</v>
      </c>
      <c r="AK27" s="62">
        <v>58.320000000000007</v>
      </c>
      <c r="AL27" s="62">
        <v>59.28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</row>
    <row r="28" spans="2:148" customFormat="1" ht="14.25">
      <c r="B28" s="32">
        <v>36</v>
      </c>
      <c r="C28" s="62">
        <v>44.28</v>
      </c>
      <c r="D28" s="62">
        <v>44.519999999999996</v>
      </c>
      <c r="E28" s="62">
        <v>44.76</v>
      </c>
      <c r="F28" s="62">
        <v>45</v>
      </c>
      <c r="G28" s="62">
        <v>45.36</v>
      </c>
      <c r="H28" s="62">
        <v>45.599999999999994</v>
      </c>
      <c r="I28" s="62">
        <v>45.839999999999996</v>
      </c>
      <c r="J28" s="62">
        <v>46.2</v>
      </c>
      <c r="K28" s="62">
        <v>46.44</v>
      </c>
      <c r="L28" s="62">
        <v>46.68</v>
      </c>
      <c r="M28" s="62">
        <v>47.04</v>
      </c>
      <c r="N28" s="62">
        <v>47.28</v>
      </c>
      <c r="O28" s="62">
        <v>47.64</v>
      </c>
      <c r="P28" s="62">
        <v>48</v>
      </c>
      <c r="Q28" s="62">
        <v>48.239999999999995</v>
      </c>
      <c r="R28" s="62">
        <v>48.599999999999994</v>
      </c>
      <c r="S28" s="62">
        <v>48.96</v>
      </c>
      <c r="T28" s="62">
        <v>49.199999999999996</v>
      </c>
      <c r="U28" s="62">
        <v>49.56</v>
      </c>
      <c r="V28" s="62">
        <v>49.92</v>
      </c>
      <c r="W28" s="62">
        <v>50.28</v>
      </c>
      <c r="X28" s="62">
        <v>50.64</v>
      </c>
      <c r="Y28" s="62">
        <v>51.12</v>
      </c>
      <c r="Z28" s="62">
        <v>51.480000000000004</v>
      </c>
      <c r="AA28" s="62">
        <v>51.96</v>
      </c>
      <c r="AB28" s="62">
        <v>52.44</v>
      </c>
      <c r="AC28" s="62">
        <v>52.92</v>
      </c>
      <c r="AD28" s="62">
        <v>53.400000000000006</v>
      </c>
      <c r="AE28" s="62">
        <v>53.88</v>
      </c>
      <c r="AF28" s="62">
        <v>54.480000000000004</v>
      </c>
      <c r="AG28" s="62">
        <v>55.199999999999996</v>
      </c>
      <c r="AH28" s="62">
        <v>55.800000000000004</v>
      </c>
      <c r="AI28" s="62">
        <v>56.519999999999996</v>
      </c>
      <c r="AJ28" s="62">
        <v>57.36</v>
      </c>
      <c r="AK28" s="62">
        <v>58.199999999999996</v>
      </c>
      <c r="AL28" s="62">
        <v>59.16</v>
      </c>
      <c r="AM28" s="62">
        <v>60.12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</row>
    <row r="29" spans="2:148" customFormat="1" ht="15" thickBot="1">
      <c r="B29" s="32">
        <v>37</v>
      </c>
      <c r="C29" s="62">
        <v>44.28</v>
      </c>
      <c r="D29" s="62">
        <v>44.519999999999996</v>
      </c>
      <c r="E29" s="62">
        <v>44.76</v>
      </c>
      <c r="F29" s="62">
        <v>45.12</v>
      </c>
      <c r="G29" s="62">
        <v>45.36</v>
      </c>
      <c r="H29" s="62">
        <v>45.599999999999994</v>
      </c>
      <c r="I29" s="62">
        <v>45.96</v>
      </c>
      <c r="J29" s="62">
        <v>46.2</v>
      </c>
      <c r="K29" s="62">
        <v>46.44</v>
      </c>
      <c r="L29" s="62">
        <v>46.8</v>
      </c>
      <c r="M29" s="62">
        <v>47.04</v>
      </c>
      <c r="N29" s="62">
        <v>47.400000000000006</v>
      </c>
      <c r="O29" s="62">
        <v>47.76</v>
      </c>
      <c r="P29" s="62">
        <v>48</v>
      </c>
      <c r="Q29" s="62">
        <v>48.36</v>
      </c>
      <c r="R29" s="62">
        <v>48.72</v>
      </c>
      <c r="S29" s="62">
        <v>48.96</v>
      </c>
      <c r="T29" s="62">
        <v>49.320000000000007</v>
      </c>
      <c r="U29" s="62">
        <v>49.679999999999993</v>
      </c>
      <c r="V29" s="62">
        <v>50.04</v>
      </c>
      <c r="W29" s="62">
        <v>50.400000000000006</v>
      </c>
      <c r="X29" s="62">
        <v>50.760000000000005</v>
      </c>
      <c r="Y29" s="62">
        <v>51.239999999999995</v>
      </c>
      <c r="Z29" s="62">
        <v>51.599999999999994</v>
      </c>
      <c r="AA29" s="62">
        <v>52.08</v>
      </c>
      <c r="AB29" s="62">
        <v>52.44</v>
      </c>
      <c r="AC29" s="62">
        <v>52.92</v>
      </c>
      <c r="AD29" s="62">
        <v>53.400000000000006</v>
      </c>
      <c r="AE29" s="62">
        <v>54</v>
      </c>
      <c r="AF29" s="62">
        <v>54.480000000000004</v>
      </c>
      <c r="AG29" s="62">
        <v>55.08</v>
      </c>
      <c r="AH29" s="62">
        <v>55.800000000000004</v>
      </c>
      <c r="AI29" s="62">
        <v>56.519999999999996</v>
      </c>
      <c r="AJ29" s="62">
        <v>57.239999999999995</v>
      </c>
      <c r="AK29" s="62">
        <v>58.08</v>
      </c>
      <c r="AL29" s="62">
        <v>58.92</v>
      </c>
      <c r="AM29" s="62">
        <v>59.88</v>
      </c>
      <c r="AN29" s="62">
        <v>60.96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</row>
    <row r="30" spans="2:148" customFormat="1" ht="14.25">
      <c r="B30" s="25">
        <v>38</v>
      </c>
      <c r="C30" s="62">
        <v>44.28</v>
      </c>
      <c r="D30" s="62">
        <v>44.64</v>
      </c>
      <c r="E30" s="62">
        <v>44.88</v>
      </c>
      <c r="F30" s="62">
        <v>45.12</v>
      </c>
      <c r="G30" s="62">
        <v>45.36</v>
      </c>
      <c r="H30" s="62">
        <v>45.72</v>
      </c>
      <c r="I30" s="62">
        <v>45.96</v>
      </c>
      <c r="J30" s="62">
        <v>46.2</v>
      </c>
      <c r="K30" s="62">
        <v>46.56</v>
      </c>
      <c r="L30" s="62">
        <v>46.8</v>
      </c>
      <c r="M30" s="62">
        <v>47.160000000000004</v>
      </c>
      <c r="N30" s="62">
        <v>47.519999999999996</v>
      </c>
      <c r="O30" s="62">
        <v>47.76</v>
      </c>
      <c r="P30" s="62">
        <v>48.12</v>
      </c>
      <c r="Q30" s="62">
        <v>48.480000000000004</v>
      </c>
      <c r="R30" s="62">
        <v>48.72</v>
      </c>
      <c r="S30" s="62">
        <v>49.08</v>
      </c>
      <c r="T30" s="62">
        <v>49.44</v>
      </c>
      <c r="U30" s="62">
        <v>49.800000000000004</v>
      </c>
      <c r="V30" s="62">
        <v>50.16</v>
      </c>
      <c r="W30" s="62">
        <v>50.519999999999996</v>
      </c>
      <c r="X30" s="62">
        <v>50.88</v>
      </c>
      <c r="Y30" s="62">
        <v>51.239999999999995</v>
      </c>
      <c r="Z30" s="62">
        <v>51.72</v>
      </c>
      <c r="AA30" s="62">
        <v>52.08</v>
      </c>
      <c r="AB30" s="62">
        <v>52.56</v>
      </c>
      <c r="AC30" s="62">
        <v>53.04</v>
      </c>
      <c r="AD30" s="62">
        <v>53.519999999999996</v>
      </c>
      <c r="AE30" s="62">
        <v>54</v>
      </c>
      <c r="AF30" s="62">
        <v>54.599999999999994</v>
      </c>
      <c r="AG30" s="62">
        <v>55.08</v>
      </c>
      <c r="AH30" s="62">
        <v>55.800000000000004</v>
      </c>
      <c r="AI30" s="62">
        <v>56.400000000000006</v>
      </c>
      <c r="AJ30" s="62">
        <v>57.12</v>
      </c>
      <c r="AK30" s="62">
        <v>57.96</v>
      </c>
      <c r="AL30" s="62">
        <v>58.800000000000004</v>
      </c>
      <c r="AM30" s="62">
        <v>59.760000000000005</v>
      </c>
      <c r="AN30" s="62">
        <v>60.72</v>
      </c>
      <c r="AO30" s="62">
        <v>61.92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</row>
    <row r="31" spans="2:148" customFormat="1" ht="14.25">
      <c r="B31" s="32">
        <v>39</v>
      </c>
      <c r="C31" s="62">
        <v>44.400000000000006</v>
      </c>
      <c r="D31" s="62">
        <v>44.64</v>
      </c>
      <c r="E31" s="62">
        <v>44.88</v>
      </c>
      <c r="F31" s="62">
        <v>45.12</v>
      </c>
      <c r="G31" s="62">
        <v>45.480000000000004</v>
      </c>
      <c r="H31" s="62">
        <v>45.72</v>
      </c>
      <c r="I31" s="62">
        <v>45.96</v>
      </c>
      <c r="J31" s="62">
        <v>46.32</v>
      </c>
      <c r="K31" s="62">
        <v>46.56</v>
      </c>
      <c r="L31" s="62">
        <v>46.92</v>
      </c>
      <c r="M31" s="62">
        <v>47.28</v>
      </c>
      <c r="N31" s="62">
        <v>47.519999999999996</v>
      </c>
      <c r="O31" s="62">
        <v>47.88</v>
      </c>
      <c r="P31" s="62">
        <v>48.239999999999995</v>
      </c>
      <c r="Q31" s="62">
        <v>48.480000000000004</v>
      </c>
      <c r="R31" s="62">
        <v>48.84</v>
      </c>
      <c r="S31" s="62">
        <v>49.199999999999996</v>
      </c>
      <c r="T31" s="62">
        <v>49.56</v>
      </c>
      <c r="U31" s="62">
        <v>49.92</v>
      </c>
      <c r="V31" s="62">
        <v>50.28</v>
      </c>
      <c r="W31" s="62">
        <v>50.64</v>
      </c>
      <c r="X31" s="62">
        <v>51</v>
      </c>
      <c r="Y31" s="62">
        <v>51.36</v>
      </c>
      <c r="Z31" s="62">
        <v>51.84</v>
      </c>
      <c r="AA31" s="62">
        <v>52.199999999999996</v>
      </c>
      <c r="AB31" s="62">
        <v>52.679999999999993</v>
      </c>
      <c r="AC31" s="62">
        <v>53.04</v>
      </c>
      <c r="AD31" s="62">
        <v>53.519999999999996</v>
      </c>
      <c r="AE31" s="62">
        <v>54.12</v>
      </c>
      <c r="AF31" s="62">
        <v>54.599999999999994</v>
      </c>
      <c r="AG31" s="62">
        <v>55.199999999999996</v>
      </c>
      <c r="AH31" s="62">
        <v>55.800000000000004</v>
      </c>
      <c r="AI31" s="62">
        <v>56.400000000000006</v>
      </c>
      <c r="AJ31" s="62">
        <v>57.12</v>
      </c>
      <c r="AK31" s="62">
        <v>57.84</v>
      </c>
      <c r="AL31" s="62">
        <v>58.679999999999993</v>
      </c>
      <c r="AM31" s="62">
        <v>59.519999999999996</v>
      </c>
      <c r="AN31" s="62">
        <v>60.599999999999994</v>
      </c>
      <c r="AO31" s="62">
        <v>61.679999999999993</v>
      </c>
      <c r="AP31" s="62">
        <v>62.88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</row>
    <row r="32" spans="2:148" customFormat="1" ht="15" thickBot="1">
      <c r="B32" s="32">
        <v>40</v>
      </c>
      <c r="C32" s="62">
        <v>44.400000000000006</v>
      </c>
      <c r="D32" s="62">
        <v>44.64</v>
      </c>
      <c r="E32" s="62">
        <v>44.88</v>
      </c>
      <c r="F32" s="62">
        <v>45.24</v>
      </c>
      <c r="G32" s="62">
        <v>45.480000000000004</v>
      </c>
      <c r="H32" s="62">
        <v>45.72</v>
      </c>
      <c r="I32" s="62">
        <v>46.08</v>
      </c>
      <c r="J32" s="62">
        <v>46.32</v>
      </c>
      <c r="K32" s="62">
        <v>46.68</v>
      </c>
      <c r="L32" s="62">
        <v>46.92</v>
      </c>
      <c r="M32" s="62">
        <v>47.28</v>
      </c>
      <c r="N32" s="62">
        <v>47.64</v>
      </c>
      <c r="O32" s="62">
        <v>47.88</v>
      </c>
      <c r="P32" s="62">
        <v>48.239999999999995</v>
      </c>
      <c r="Q32" s="62">
        <v>48.599999999999994</v>
      </c>
      <c r="R32" s="62">
        <v>48.96</v>
      </c>
      <c r="S32" s="62">
        <v>49.320000000000007</v>
      </c>
      <c r="T32" s="62">
        <v>49.679999999999993</v>
      </c>
      <c r="U32" s="62">
        <v>49.92</v>
      </c>
      <c r="V32" s="62">
        <v>50.400000000000006</v>
      </c>
      <c r="W32" s="62">
        <v>50.760000000000005</v>
      </c>
      <c r="X32" s="62">
        <v>51.12</v>
      </c>
      <c r="Y32" s="62">
        <v>51.480000000000004</v>
      </c>
      <c r="Z32" s="62">
        <v>51.84</v>
      </c>
      <c r="AA32" s="62">
        <v>52.320000000000007</v>
      </c>
      <c r="AB32" s="62">
        <v>52.679999999999993</v>
      </c>
      <c r="AC32" s="62">
        <v>53.16</v>
      </c>
      <c r="AD32" s="62">
        <v>53.64</v>
      </c>
      <c r="AE32" s="62">
        <v>54.12</v>
      </c>
      <c r="AF32" s="62">
        <v>54.599999999999994</v>
      </c>
      <c r="AG32" s="62">
        <v>55.199999999999996</v>
      </c>
      <c r="AH32" s="62">
        <v>55.800000000000004</v>
      </c>
      <c r="AI32" s="62">
        <v>56.400000000000006</v>
      </c>
      <c r="AJ32" s="62">
        <v>57</v>
      </c>
      <c r="AK32" s="62">
        <v>57.84</v>
      </c>
      <c r="AL32" s="62">
        <v>58.56</v>
      </c>
      <c r="AM32" s="62">
        <v>59.400000000000006</v>
      </c>
      <c r="AN32" s="62">
        <v>60.36</v>
      </c>
      <c r="AO32" s="62">
        <v>61.44</v>
      </c>
      <c r="AP32" s="62">
        <v>62.64</v>
      </c>
      <c r="AQ32" s="62">
        <v>63.84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</row>
    <row r="33" spans="1:148" customFormat="1" ht="14.25">
      <c r="B33" s="25">
        <v>41</v>
      </c>
      <c r="C33" s="62">
        <v>44.400000000000006</v>
      </c>
      <c r="D33" s="62">
        <v>44.64</v>
      </c>
      <c r="E33" s="62">
        <v>45</v>
      </c>
      <c r="F33" s="62">
        <v>45.24</v>
      </c>
      <c r="G33" s="62">
        <v>45.480000000000004</v>
      </c>
      <c r="H33" s="62">
        <v>45.839999999999996</v>
      </c>
      <c r="I33" s="62">
        <v>46.08</v>
      </c>
      <c r="J33" s="62">
        <v>46.44</v>
      </c>
      <c r="K33" s="62">
        <v>46.68</v>
      </c>
      <c r="L33" s="62">
        <v>47.04</v>
      </c>
      <c r="M33" s="62">
        <v>47.400000000000006</v>
      </c>
      <c r="N33" s="62">
        <v>47.64</v>
      </c>
      <c r="O33" s="62">
        <v>48</v>
      </c>
      <c r="P33" s="62">
        <v>48.36</v>
      </c>
      <c r="Q33" s="62">
        <v>48.72</v>
      </c>
      <c r="R33" s="62">
        <v>48.96</v>
      </c>
      <c r="S33" s="62">
        <v>49.320000000000007</v>
      </c>
      <c r="T33" s="62">
        <v>49.679999999999993</v>
      </c>
      <c r="U33" s="62">
        <v>50.04</v>
      </c>
      <c r="V33" s="62">
        <v>50.400000000000006</v>
      </c>
      <c r="W33" s="62">
        <v>50.760000000000005</v>
      </c>
      <c r="X33" s="62">
        <v>51.239999999999995</v>
      </c>
      <c r="Y33" s="62">
        <v>51.599999999999994</v>
      </c>
      <c r="Z33" s="62">
        <v>51.96</v>
      </c>
      <c r="AA33" s="62">
        <v>52.44</v>
      </c>
      <c r="AB33" s="62">
        <v>52.800000000000004</v>
      </c>
      <c r="AC33" s="62">
        <v>53.28</v>
      </c>
      <c r="AD33" s="62">
        <v>53.760000000000005</v>
      </c>
      <c r="AE33" s="62">
        <v>54.239999999999995</v>
      </c>
      <c r="AF33" s="62">
        <v>54.72</v>
      </c>
      <c r="AG33" s="62">
        <v>55.199999999999996</v>
      </c>
      <c r="AH33" s="62">
        <v>55.800000000000004</v>
      </c>
      <c r="AI33" s="62">
        <v>56.400000000000006</v>
      </c>
      <c r="AJ33" s="62">
        <v>57</v>
      </c>
      <c r="AK33" s="62">
        <v>57.72</v>
      </c>
      <c r="AL33" s="62">
        <v>58.56</v>
      </c>
      <c r="AM33" s="62">
        <v>59.400000000000006</v>
      </c>
      <c r="AN33" s="62">
        <v>60.239999999999995</v>
      </c>
      <c r="AO33" s="62">
        <v>61.320000000000007</v>
      </c>
      <c r="AP33" s="62">
        <v>62.400000000000006</v>
      </c>
      <c r="AQ33" s="62">
        <v>63.599999999999994</v>
      </c>
      <c r="AR33" s="62">
        <v>64.92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</row>
    <row r="34" spans="1:148" customFormat="1" ht="14.25">
      <c r="B34" s="32">
        <v>42</v>
      </c>
      <c r="C34" s="62">
        <v>44.400000000000006</v>
      </c>
      <c r="D34" s="62">
        <v>44.76</v>
      </c>
      <c r="E34" s="62">
        <v>45</v>
      </c>
      <c r="F34" s="62">
        <v>45.24</v>
      </c>
      <c r="G34" s="62">
        <v>45.599999999999994</v>
      </c>
      <c r="H34" s="62">
        <v>45.839999999999996</v>
      </c>
      <c r="I34" s="62">
        <v>46.2</v>
      </c>
      <c r="J34" s="62">
        <v>46.44</v>
      </c>
      <c r="K34" s="62">
        <v>46.8</v>
      </c>
      <c r="L34" s="62">
        <v>47.04</v>
      </c>
      <c r="M34" s="62">
        <v>47.400000000000006</v>
      </c>
      <c r="N34" s="62">
        <v>47.76</v>
      </c>
      <c r="O34" s="62">
        <v>48</v>
      </c>
      <c r="P34" s="62">
        <v>48.36</v>
      </c>
      <c r="Q34" s="62">
        <v>48.72</v>
      </c>
      <c r="R34" s="62">
        <v>49.08</v>
      </c>
      <c r="S34" s="62">
        <v>49.44</v>
      </c>
      <c r="T34" s="62">
        <v>49.800000000000004</v>
      </c>
      <c r="U34" s="62">
        <v>50.16</v>
      </c>
      <c r="V34" s="62">
        <v>50.519999999999996</v>
      </c>
      <c r="W34" s="62">
        <v>50.88</v>
      </c>
      <c r="X34" s="62">
        <v>51.239999999999995</v>
      </c>
      <c r="Y34" s="62">
        <v>51.72</v>
      </c>
      <c r="Z34" s="62">
        <v>52.08</v>
      </c>
      <c r="AA34" s="62">
        <v>52.56</v>
      </c>
      <c r="AB34" s="62">
        <v>52.92</v>
      </c>
      <c r="AC34" s="62">
        <v>53.400000000000006</v>
      </c>
      <c r="AD34" s="62">
        <v>53.88</v>
      </c>
      <c r="AE34" s="62">
        <v>54.239999999999995</v>
      </c>
      <c r="AF34" s="62">
        <v>54.84</v>
      </c>
      <c r="AG34" s="62">
        <v>55.320000000000007</v>
      </c>
      <c r="AH34" s="62">
        <v>55.800000000000004</v>
      </c>
      <c r="AI34" s="62">
        <v>56.400000000000006</v>
      </c>
      <c r="AJ34" s="62">
        <v>57</v>
      </c>
      <c r="AK34" s="62">
        <v>57.72</v>
      </c>
      <c r="AL34" s="62">
        <v>58.44</v>
      </c>
      <c r="AM34" s="62">
        <v>59.28</v>
      </c>
      <c r="AN34" s="62">
        <v>60.12</v>
      </c>
      <c r="AO34" s="62">
        <v>61.08</v>
      </c>
      <c r="AP34" s="62">
        <v>62.16</v>
      </c>
      <c r="AQ34" s="62">
        <v>63.36</v>
      </c>
      <c r="AR34" s="62">
        <v>64.56</v>
      </c>
      <c r="AS34" s="62">
        <v>65.88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</row>
    <row r="35" spans="1:148" customFormat="1" ht="15" thickBot="1">
      <c r="B35" s="32">
        <v>43</v>
      </c>
      <c r="C35" s="62">
        <v>44.519999999999996</v>
      </c>
      <c r="D35" s="62">
        <v>44.76</v>
      </c>
      <c r="E35" s="62">
        <v>45</v>
      </c>
      <c r="F35" s="62">
        <v>45.36</v>
      </c>
      <c r="G35" s="62">
        <v>45.599999999999994</v>
      </c>
      <c r="H35" s="62">
        <v>45.839999999999996</v>
      </c>
      <c r="I35" s="62">
        <v>46.2</v>
      </c>
      <c r="J35" s="62">
        <v>46.44</v>
      </c>
      <c r="K35" s="62">
        <v>46.8</v>
      </c>
      <c r="L35" s="62">
        <v>47.160000000000004</v>
      </c>
      <c r="M35" s="62">
        <v>47.400000000000006</v>
      </c>
      <c r="N35" s="62">
        <v>47.76</v>
      </c>
      <c r="O35" s="62">
        <v>48.12</v>
      </c>
      <c r="P35" s="62">
        <v>48.480000000000004</v>
      </c>
      <c r="Q35" s="62">
        <v>48.84</v>
      </c>
      <c r="R35" s="62">
        <v>49.199999999999996</v>
      </c>
      <c r="S35" s="62">
        <v>49.56</v>
      </c>
      <c r="T35" s="62">
        <v>49.92</v>
      </c>
      <c r="U35" s="62">
        <v>50.28</v>
      </c>
      <c r="V35" s="62">
        <v>50.64</v>
      </c>
      <c r="W35" s="62">
        <v>51</v>
      </c>
      <c r="X35" s="62">
        <v>51.36</v>
      </c>
      <c r="Y35" s="62">
        <v>51.72</v>
      </c>
      <c r="Z35" s="62">
        <v>52.199999999999996</v>
      </c>
      <c r="AA35" s="62">
        <v>52.56</v>
      </c>
      <c r="AB35" s="62">
        <v>53.04</v>
      </c>
      <c r="AC35" s="62">
        <v>53.519999999999996</v>
      </c>
      <c r="AD35" s="62">
        <v>53.88</v>
      </c>
      <c r="AE35" s="62">
        <v>54.36</v>
      </c>
      <c r="AF35" s="62">
        <v>54.84</v>
      </c>
      <c r="AG35" s="62">
        <v>55.320000000000007</v>
      </c>
      <c r="AH35" s="62">
        <v>55.92</v>
      </c>
      <c r="AI35" s="62">
        <v>56.519999999999996</v>
      </c>
      <c r="AJ35" s="62">
        <v>57.12</v>
      </c>
      <c r="AK35" s="62">
        <v>57.72</v>
      </c>
      <c r="AL35" s="62">
        <v>58.44</v>
      </c>
      <c r="AM35" s="62">
        <v>59.16</v>
      </c>
      <c r="AN35" s="62">
        <v>60.12</v>
      </c>
      <c r="AO35" s="62">
        <v>60.96</v>
      </c>
      <c r="AP35" s="62">
        <v>62.04</v>
      </c>
      <c r="AQ35" s="62">
        <v>63.12</v>
      </c>
      <c r="AR35" s="62">
        <v>64.320000000000007</v>
      </c>
      <c r="AS35" s="62">
        <v>65.64</v>
      </c>
      <c r="AT35" s="62">
        <v>66.960000000000008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</row>
    <row r="36" spans="1:148" customFormat="1" ht="14.25">
      <c r="B36" s="25">
        <v>44</v>
      </c>
      <c r="C36" s="62">
        <v>44.519999999999996</v>
      </c>
      <c r="D36" s="62">
        <v>44.76</v>
      </c>
      <c r="E36" s="62">
        <v>45</v>
      </c>
      <c r="F36" s="62">
        <v>45.36</v>
      </c>
      <c r="G36" s="62">
        <v>45.599999999999994</v>
      </c>
      <c r="H36" s="62">
        <v>45.96</v>
      </c>
      <c r="I36" s="62">
        <v>46.2</v>
      </c>
      <c r="J36" s="62">
        <v>46.56</v>
      </c>
      <c r="K36" s="62">
        <v>46.8</v>
      </c>
      <c r="L36" s="62">
        <v>47.160000000000004</v>
      </c>
      <c r="M36" s="62">
        <v>47.519999999999996</v>
      </c>
      <c r="N36" s="62">
        <v>47.88</v>
      </c>
      <c r="O36" s="62">
        <v>48.12</v>
      </c>
      <c r="P36" s="62">
        <v>48.480000000000004</v>
      </c>
      <c r="Q36" s="62">
        <v>48.84</v>
      </c>
      <c r="R36" s="62">
        <v>49.199999999999996</v>
      </c>
      <c r="S36" s="62">
        <v>49.56</v>
      </c>
      <c r="T36" s="62">
        <v>49.92</v>
      </c>
      <c r="U36" s="62">
        <v>50.28</v>
      </c>
      <c r="V36" s="62">
        <v>50.64</v>
      </c>
      <c r="W36" s="62">
        <v>51.12</v>
      </c>
      <c r="X36" s="62">
        <v>51.480000000000004</v>
      </c>
      <c r="Y36" s="62">
        <v>51.84</v>
      </c>
      <c r="Z36" s="62">
        <v>52.320000000000007</v>
      </c>
      <c r="AA36" s="62">
        <v>52.679999999999993</v>
      </c>
      <c r="AB36" s="62">
        <v>53.16</v>
      </c>
      <c r="AC36" s="62">
        <v>53.519999999999996</v>
      </c>
      <c r="AD36" s="62">
        <v>54</v>
      </c>
      <c r="AE36" s="62">
        <v>54.480000000000004</v>
      </c>
      <c r="AF36" s="62">
        <v>54.96</v>
      </c>
      <c r="AG36" s="62">
        <v>55.44</v>
      </c>
      <c r="AH36" s="62">
        <v>55.92</v>
      </c>
      <c r="AI36" s="62">
        <v>56.519999999999996</v>
      </c>
      <c r="AJ36" s="62">
        <v>57.12</v>
      </c>
      <c r="AK36" s="62">
        <v>57.72</v>
      </c>
      <c r="AL36" s="62">
        <v>58.44</v>
      </c>
      <c r="AM36" s="62">
        <v>59.16</v>
      </c>
      <c r="AN36" s="62">
        <v>60</v>
      </c>
      <c r="AO36" s="62">
        <v>60.96</v>
      </c>
      <c r="AP36" s="62">
        <v>61.92</v>
      </c>
      <c r="AQ36" s="62">
        <v>63</v>
      </c>
      <c r="AR36" s="62">
        <v>64.199999999999989</v>
      </c>
      <c r="AS36" s="62">
        <v>65.400000000000006</v>
      </c>
      <c r="AT36" s="62">
        <v>66.72</v>
      </c>
      <c r="AU36" s="62">
        <v>68.039999999999992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</row>
    <row r="37" spans="1:148" customFormat="1" ht="14.25">
      <c r="B37" s="32">
        <v>45</v>
      </c>
      <c r="C37" s="62">
        <v>44.519999999999996</v>
      </c>
      <c r="D37" s="62">
        <v>44.76</v>
      </c>
      <c r="E37" s="62">
        <v>45.12</v>
      </c>
      <c r="F37" s="62">
        <v>45.36</v>
      </c>
      <c r="G37" s="62">
        <v>45.599999999999994</v>
      </c>
      <c r="H37" s="62">
        <v>45.96</v>
      </c>
      <c r="I37" s="62">
        <v>46.2</v>
      </c>
      <c r="J37" s="62">
        <v>46.56</v>
      </c>
      <c r="K37" s="62">
        <v>46.92</v>
      </c>
      <c r="L37" s="62">
        <v>47.160000000000004</v>
      </c>
      <c r="M37" s="62">
        <v>47.519999999999996</v>
      </c>
      <c r="N37" s="62">
        <v>47.88</v>
      </c>
      <c r="O37" s="62">
        <v>48.239999999999995</v>
      </c>
      <c r="P37" s="62">
        <v>48.599999999999994</v>
      </c>
      <c r="Q37" s="62">
        <v>48.96</v>
      </c>
      <c r="R37" s="62">
        <v>49.320000000000007</v>
      </c>
      <c r="S37" s="62">
        <v>49.679999999999993</v>
      </c>
      <c r="T37" s="62">
        <v>50.04</v>
      </c>
      <c r="U37" s="62">
        <v>50.400000000000006</v>
      </c>
      <c r="V37" s="62">
        <v>50.760000000000005</v>
      </c>
      <c r="W37" s="62">
        <v>51.12</v>
      </c>
      <c r="X37" s="62">
        <v>51.599999999999994</v>
      </c>
      <c r="Y37" s="62">
        <v>51.96</v>
      </c>
      <c r="Z37" s="62">
        <v>52.320000000000007</v>
      </c>
      <c r="AA37" s="62">
        <v>52.800000000000004</v>
      </c>
      <c r="AB37" s="62">
        <v>53.16</v>
      </c>
      <c r="AC37" s="62">
        <v>53.64</v>
      </c>
      <c r="AD37" s="62">
        <v>54.12</v>
      </c>
      <c r="AE37" s="62">
        <v>54.599999999999994</v>
      </c>
      <c r="AF37" s="62">
        <v>55.08</v>
      </c>
      <c r="AG37" s="62">
        <v>55.56</v>
      </c>
      <c r="AH37" s="62">
        <v>56.04</v>
      </c>
      <c r="AI37" s="62">
        <v>56.64</v>
      </c>
      <c r="AJ37" s="62">
        <v>57.12</v>
      </c>
      <c r="AK37" s="62">
        <v>57.84</v>
      </c>
      <c r="AL37" s="62">
        <v>58.44</v>
      </c>
      <c r="AM37" s="62">
        <v>59.16</v>
      </c>
      <c r="AN37" s="62">
        <v>60</v>
      </c>
      <c r="AO37" s="62">
        <v>60.84</v>
      </c>
      <c r="AP37" s="62">
        <v>61.800000000000004</v>
      </c>
      <c r="AQ37" s="62">
        <v>62.88</v>
      </c>
      <c r="AR37" s="62">
        <v>63.96</v>
      </c>
      <c r="AS37" s="62">
        <v>65.16</v>
      </c>
      <c r="AT37" s="62">
        <v>66.36</v>
      </c>
      <c r="AU37" s="62">
        <v>67.679999999999993</v>
      </c>
      <c r="AV37" s="62">
        <v>69.12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</row>
    <row r="38" spans="1:148" customFormat="1" ht="15" thickBot="1">
      <c r="B38" s="32">
        <v>46</v>
      </c>
      <c r="C38" s="62">
        <v>44.519999999999996</v>
      </c>
      <c r="D38" s="62">
        <v>44.76</v>
      </c>
      <c r="E38" s="62">
        <v>45.12</v>
      </c>
      <c r="F38" s="62">
        <v>45.36</v>
      </c>
      <c r="G38" s="62">
        <v>45.72</v>
      </c>
      <c r="H38" s="62">
        <v>45.96</v>
      </c>
      <c r="I38" s="62">
        <v>46.32</v>
      </c>
      <c r="J38" s="62">
        <v>46.56</v>
      </c>
      <c r="K38" s="62">
        <v>46.92</v>
      </c>
      <c r="L38" s="62">
        <v>47.28</v>
      </c>
      <c r="M38" s="62">
        <v>47.64</v>
      </c>
      <c r="N38" s="62">
        <v>47.88</v>
      </c>
      <c r="O38" s="62">
        <v>48.239999999999995</v>
      </c>
      <c r="P38" s="62">
        <v>48.599999999999994</v>
      </c>
      <c r="Q38" s="62">
        <v>48.96</v>
      </c>
      <c r="R38" s="62">
        <v>49.320000000000007</v>
      </c>
      <c r="S38" s="62">
        <v>49.679999999999993</v>
      </c>
      <c r="T38" s="62">
        <v>50.04</v>
      </c>
      <c r="U38" s="62">
        <v>50.400000000000006</v>
      </c>
      <c r="V38" s="62">
        <v>50.88</v>
      </c>
      <c r="W38" s="62">
        <v>51.239999999999995</v>
      </c>
      <c r="X38" s="62">
        <v>51.599999999999994</v>
      </c>
      <c r="Y38" s="62">
        <v>52.08</v>
      </c>
      <c r="Z38" s="62">
        <v>52.44</v>
      </c>
      <c r="AA38" s="62">
        <v>52.92</v>
      </c>
      <c r="AB38" s="62">
        <v>53.28</v>
      </c>
      <c r="AC38" s="62">
        <v>53.760000000000005</v>
      </c>
      <c r="AD38" s="62">
        <v>54.239999999999995</v>
      </c>
      <c r="AE38" s="62">
        <v>54.599999999999994</v>
      </c>
      <c r="AF38" s="62">
        <v>55.08</v>
      </c>
      <c r="AG38" s="62">
        <v>55.56</v>
      </c>
      <c r="AH38" s="62">
        <v>56.16</v>
      </c>
      <c r="AI38" s="62">
        <v>56.64</v>
      </c>
      <c r="AJ38" s="62">
        <v>57.239999999999995</v>
      </c>
      <c r="AK38" s="62">
        <v>57.84</v>
      </c>
      <c r="AL38" s="62">
        <v>58.44</v>
      </c>
      <c r="AM38" s="62">
        <v>59.16</v>
      </c>
      <c r="AN38" s="62">
        <v>60</v>
      </c>
      <c r="AO38" s="62">
        <v>60.84</v>
      </c>
      <c r="AP38" s="62">
        <v>61.679999999999993</v>
      </c>
      <c r="AQ38" s="62">
        <v>62.760000000000005</v>
      </c>
      <c r="AR38" s="62">
        <v>63.84</v>
      </c>
      <c r="AS38" s="62">
        <v>64.92</v>
      </c>
      <c r="AT38" s="62">
        <v>66.12</v>
      </c>
      <c r="AU38" s="62">
        <v>67.44</v>
      </c>
      <c r="AV38" s="62">
        <v>68.760000000000005</v>
      </c>
      <c r="AW38" s="62">
        <v>70.199999999999989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</row>
    <row r="39" spans="1:148" customFormat="1" ht="14.25">
      <c r="B39" s="25">
        <v>47</v>
      </c>
      <c r="C39" s="62">
        <v>44.519999999999996</v>
      </c>
      <c r="D39" s="62">
        <v>44.76</v>
      </c>
      <c r="E39" s="62">
        <v>45.12</v>
      </c>
      <c r="F39" s="62">
        <v>45.36</v>
      </c>
      <c r="G39" s="62">
        <v>45.72</v>
      </c>
      <c r="H39" s="62">
        <v>45.96</v>
      </c>
      <c r="I39" s="62">
        <v>46.32</v>
      </c>
      <c r="J39" s="62">
        <v>46.68</v>
      </c>
      <c r="K39" s="62">
        <v>46.92</v>
      </c>
      <c r="L39" s="62">
        <v>47.28</v>
      </c>
      <c r="M39" s="62">
        <v>47.64</v>
      </c>
      <c r="N39" s="62">
        <v>48</v>
      </c>
      <c r="O39" s="62">
        <v>48.36</v>
      </c>
      <c r="P39" s="62">
        <v>48.72</v>
      </c>
      <c r="Q39" s="62">
        <v>49.08</v>
      </c>
      <c r="R39" s="62">
        <v>49.44</v>
      </c>
      <c r="S39" s="62">
        <v>49.800000000000004</v>
      </c>
      <c r="T39" s="62">
        <v>50.16</v>
      </c>
      <c r="U39" s="62">
        <v>50.519999999999996</v>
      </c>
      <c r="V39" s="62">
        <v>50.88</v>
      </c>
      <c r="W39" s="62">
        <v>51.239999999999995</v>
      </c>
      <c r="X39" s="62">
        <v>51.72</v>
      </c>
      <c r="Y39" s="62">
        <v>52.08</v>
      </c>
      <c r="Z39" s="62">
        <v>52.56</v>
      </c>
      <c r="AA39" s="62">
        <v>52.92</v>
      </c>
      <c r="AB39" s="62">
        <v>53.400000000000006</v>
      </c>
      <c r="AC39" s="62">
        <v>53.88</v>
      </c>
      <c r="AD39" s="62">
        <v>54.239999999999995</v>
      </c>
      <c r="AE39" s="62">
        <v>54.72</v>
      </c>
      <c r="AF39" s="62">
        <v>55.199999999999996</v>
      </c>
      <c r="AG39" s="62">
        <v>55.679999999999993</v>
      </c>
      <c r="AH39" s="62">
        <v>56.16</v>
      </c>
      <c r="AI39" s="62">
        <v>56.760000000000005</v>
      </c>
      <c r="AJ39" s="62">
        <v>57.239999999999995</v>
      </c>
      <c r="AK39" s="62">
        <v>57.84</v>
      </c>
      <c r="AL39" s="62">
        <v>58.44</v>
      </c>
      <c r="AM39" s="62">
        <v>59.16</v>
      </c>
      <c r="AN39" s="62">
        <v>59.88</v>
      </c>
      <c r="AO39" s="62">
        <v>60.72</v>
      </c>
      <c r="AP39" s="62">
        <v>61.679999999999993</v>
      </c>
      <c r="AQ39" s="62">
        <v>62.64</v>
      </c>
      <c r="AR39" s="62">
        <v>63.72</v>
      </c>
      <c r="AS39" s="62">
        <v>64.800000000000011</v>
      </c>
      <c r="AT39" s="62">
        <v>65.88</v>
      </c>
      <c r="AU39" s="62">
        <v>67.199999999999989</v>
      </c>
      <c r="AV39" s="62">
        <v>68.52</v>
      </c>
      <c r="AW39" s="62">
        <v>69.84</v>
      </c>
      <c r="AX39" s="62">
        <v>71.400000000000006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</row>
    <row r="40" spans="1:148" customFormat="1" ht="14.25">
      <c r="B40" s="32">
        <v>48</v>
      </c>
      <c r="C40" s="62">
        <v>44.519999999999996</v>
      </c>
      <c r="D40" s="62">
        <v>44.88</v>
      </c>
      <c r="E40" s="62">
        <v>45.12</v>
      </c>
      <c r="F40" s="62">
        <v>45.36</v>
      </c>
      <c r="G40" s="62">
        <v>45.72</v>
      </c>
      <c r="H40" s="62">
        <v>45.96</v>
      </c>
      <c r="I40" s="62">
        <v>46.32</v>
      </c>
      <c r="J40" s="62">
        <v>46.68</v>
      </c>
      <c r="K40" s="62">
        <v>46.92</v>
      </c>
      <c r="L40" s="62">
        <v>47.28</v>
      </c>
      <c r="M40" s="62">
        <v>47.64</v>
      </c>
      <c r="N40" s="62">
        <v>48</v>
      </c>
      <c r="O40" s="62">
        <v>48.36</v>
      </c>
      <c r="P40" s="62">
        <v>48.72</v>
      </c>
      <c r="Q40" s="62">
        <v>49.08</v>
      </c>
      <c r="R40" s="62">
        <v>49.44</v>
      </c>
      <c r="S40" s="62">
        <v>49.800000000000004</v>
      </c>
      <c r="T40" s="62">
        <v>50.16</v>
      </c>
      <c r="U40" s="62">
        <v>50.519999999999996</v>
      </c>
      <c r="V40" s="62">
        <v>51</v>
      </c>
      <c r="W40" s="62">
        <v>51.36</v>
      </c>
      <c r="X40" s="62">
        <v>51.72</v>
      </c>
      <c r="Y40" s="62">
        <v>52.199999999999996</v>
      </c>
      <c r="Z40" s="62">
        <v>52.56</v>
      </c>
      <c r="AA40" s="62">
        <v>53.04</v>
      </c>
      <c r="AB40" s="62">
        <v>53.400000000000006</v>
      </c>
      <c r="AC40" s="62">
        <v>53.88</v>
      </c>
      <c r="AD40" s="62">
        <v>54.36</v>
      </c>
      <c r="AE40" s="62">
        <v>54.84</v>
      </c>
      <c r="AF40" s="62">
        <v>55.320000000000007</v>
      </c>
      <c r="AG40" s="62">
        <v>55.800000000000004</v>
      </c>
      <c r="AH40" s="62">
        <v>56.28</v>
      </c>
      <c r="AI40" s="62">
        <v>56.760000000000005</v>
      </c>
      <c r="AJ40" s="62">
        <v>57.36</v>
      </c>
      <c r="AK40" s="62">
        <v>57.96</v>
      </c>
      <c r="AL40" s="62">
        <v>58.56</v>
      </c>
      <c r="AM40" s="62">
        <v>59.16</v>
      </c>
      <c r="AN40" s="62">
        <v>59.88</v>
      </c>
      <c r="AO40" s="62">
        <v>60.72</v>
      </c>
      <c r="AP40" s="62">
        <v>61.56</v>
      </c>
      <c r="AQ40" s="62">
        <v>62.519999999999996</v>
      </c>
      <c r="AR40" s="62">
        <v>63.599999999999994</v>
      </c>
      <c r="AS40" s="62">
        <v>64.56</v>
      </c>
      <c r="AT40" s="62">
        <v>65.760000000000005</v>
      </c>
      <c r="AU40" s="62">
        <v>66.960000000000008</v>
      </c>
      <c r="AV40" s="62">
        <v>68.16</v>
      </c>
      <c r="AW40" s="62">
        <v>69.599999999999994</v>
      </c>
      <c r="AX40" s="62">
        <v>71.039999999999992</v>
      </c>
      <c r="AY40" s="62">
        <v>72.48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</row>
    <row r="41" spans="1:148" customFormat="1" ht="15" thickBot="1">
      <c r="B41" s="32">
        <v>49</v>
      </c>
      <c r="C41" s="62">
        <v>44.519999999999996</v>
      </c>
      <c r="D41" s="62">
        <v>44.88</v>
      </c>
      <c r="E41" s="62">
        <v>45.12</v>
      </c>
      <c r="F41" s="62">
        <v>45.480000000000004</v>
      </c>
      <c r="G41" s="62">
        <v>45.72</v>
      </c>
      <c r="H41" s="62">
        <v>46.08</v>
      </c>
      <c r="I41" s="62">
        <v>46.32</v>
      </c>
      <c r="J41" s="62">
        <v>46.68</v>
      </c>
      <c r="K41" s="62">
        <v>47.04</v>
      </c>
      <c r="L41" s="62">
        <v>47.28</v>
      </c>
      <c r="M41" s="62">
        <v>47.64</v>
      </c>
      <c r="N41" s="62">
        <v>48</v>
      </c>
      <c r="O41" s="62">
        <v>48.36</v>
      </c>
      <c r="P41" s="62">
        <v>48.72</v>
      </c>
      <c r="Q41" s="62">
        <v>49.08</v>
      </c>
      <c r="R41" s="62">
        <v>49.44</v>
      </c>
      <c r="S41" s="62">
        <v>49.800000000000004</v>
      </c>
      <c r="T41" s="62">
        <v>50.28</v>
      </c>
      <c r="U41" s="62">
        <v>50.64</v>
      </c>
      <c r="V41" s="62">
        <v>51</v>
      </c>
      <c r="W41" s="62">
        <v>51.36</v>
      </c>
      <c r="X41" s="62">
        <v>51.84</v>
      </c>
      <c r="Y41" s="62">
        <v>52.199999999999996</v>
      </c>
      <c r="Z41" s="62">
        <v>52.679999999999993</v>
      </c>
      <c r="AA41" s="62">
        <v>53.04</v>
      </c>
      <c r="AB41" s="62">
        <v>53.519999999999996</v>
      </c>
      <c r="AC41" s="62">
        <v>54</v>
      </c>
      <c r="AD41" s="62">
        <v>54.36</v>
      </c>
      <c r="AE41" s="62">
        <v>54.84</v>
      </c>
      <c r="AF41" s="62">
        <v>55.320000000000007</v>
      </c>
      <c r="AG41" s="62">
        <v>55.800000000000004</v>
      </c>
      <c r="AH41" s="62">
        <v>56.28</v>
      </c>
      <c r="AI41" s="62">
        <v>56.88</v>
      </c>
      <c r="AJ41" s="62">
        <v>57.36</v>
      </c>
      <c r="AK41" s="62">
        <v>57.96</v>
      </c>
      <c r="AL41" s="62">
        <v>58.56</v>
      </c>
      <c r="AM41" s="62">
        <v>59.16</v>
      </c>
      <c r="AN41" s="62">
        <v>59.88</v>
      </c>
      <c r="AO41" s="62">
        <v>60.72</v>
      </c>
      <c r="AP41" s="62">
        <v>61.56</v>
      </c>
      <c r="AQ41" s="62">
        <v>62.519999999999996</v>
      </c>
      <c r="AR41" s="62">
        <v>63.480000000000004</v>
      </c>
      <c r="AS41" s="62">
        <v>64.44</v>
      </c>
      <c r="AT41" s="62">
        <v>65.52</v>
      </c>
      <c r="AU41" s="62">
        <v>66.72</v>
      </c>
      <c r="AV41" s="62">
        <v>67.92</v>
      </c>
      <c r="AW41" s="62">
        <v>69.239999999999995</v>
      </c>
      <c r="AX41" s="62">
        <v>70.679999999999993</v>
      </c>
      <c r="AY41" s="62">
        <v>72.12</v>
      </c>
      <c r="AZ41" s="62">
        <v>73.679999999999993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</row>
    <row r="42" spans="1:148" customFormat="1" ht="14.25">
      <c r="B42" s="25">
        <v>50</v>
      </c>
      <c r="C42" s="62">
        <v>44.519999999999996</v>
      </c>
      <c r="D42" s="62">
        <v>44.88</v>
      </c>
      <c r="E42" s="62">
        <v>45.12</v>
      </c>
      <c r="F42" s="62">
        <v>45.480000000000004</v>
      </c>
      <c r="G42" s="62">
        <v>45.72</v>
      </c>
      <c r="H42" s="62">
        <v>46.08</v>
      </c>
      <c r="I42" s="62">
        <v>46.32</v>
      </c>
      <c r="J42" s="62">
        <v>46.68</v>
      </c>
      <c r="K42" s="62">
        <v>47.04</v>
      </c>
      <c r="L42" s="62">
        <v>47.400000000000006</v>
      </c>
      <c r="M42" s="62">
        <v>47.76</v>
      </c>
      <c r="N42" s="62">
        <v>48</v>
      </c>
      <c r="O42" s="62">
        <v>48.36</v>
      </c>
      <c r="P42" s="62">
        <v>48.72</v>
      </c>
      <c r="Q42" s="62">
        <v>49.08</v>
      </c>
      <c r="R42" s="62">
        <v>49.56</v>
      </c>
      <c r="S42" s="62">
        <v>49.92</v>
      </c>
      <c r="T42" s="62">
        <v>50.28</v>
      </c>
      <c r="U42" s="62">
        <v>50.64</v>
      </c>
      <c r="V42" s="62">
        <v>51</v>
      </c>
      <c r="W42" s="62">
        <v>51.480000000000004</v>
      </c>
      <c r="X42" s="62">
        <v>51.84</v>
      </c>
      <c r="Y42" s="62">
        <v>52.320000000000007</v>
      </c>
      <c r="Z42" s="62">
        <v>52.679999999999993</v>
      </c>
      <c r="AA42" s="62">
        <v>53.16</v>
      </c>
      <c r="AB42" s="62">
        <v>53.519999999999996</v>
      </c>
      <c r="AC42" s="62">
        <v>54</v>
      </c>
      <c r="AD42" s="62">
        <v>54.480000000000004</v>
      </c>
      <c r="AE42" s="62">
        <v>54.96</v>
      </c>
      <c r="AF42" s="62">
        <v>55.44</v>
      </c>
      <c r="AG42" s="62">
        <v>55.92</v>
      </c>
      <c r="AH42" s="62">
        <v>56.400000000000006</v>
      </c>
      <c r="AI42" s="62">
        <v>56.88</v>
      </c>
      <c r="AJ42" s="62">
        <v>57.36</v>
      </c>
      <c r="AK42" s="62">
        <v>57.96</v>
      </c>
      <c r="AL42" s="62">
        <v>58.56</v>
      </c>
      <c r="AM42" s="62">
        <v>59.28</v>
      </c>
      <c r="AN42" s="62">
        <v>59.88</v>
      </c>
      <c r="AO42" s="62">
        <v>60.72</v>
      </c>
      <c r="AP42" s="62">
        <v>61.56</v>
      </c>
      <c r="AQ42" s="62">
        <v>62.400000000000006</v>
      </c>
      <c r="AR42" s="62">
        <v>63.36</v>
      </c>
      <c r="AS42" s="62">
        <v>64.320000000000007</v>
      </c>
      <c r="AT42" s="62">
        <v>65.400000000000006</v>
      </c>
      <c r="AU42" s="62">
        <v>66.48</v>
      </c>
      <c r="AV42" s="62">
        <v>67.679999999999993</v>
      </c>
      <c r="AW42" s="62">
        <v>69</v>
      </c>
      <c r="AX42" s="62">
        <v>70.320000000000007</v>
      </c>
      <c r="AY42" s="62">
        <v>71.760000000000005</v>
      </c>
      <c r="AZ42" s="62">
        <v>73.199999999999989</v>
      </c>
      <c r="BA42" s="62">
        <v>74.760000000000005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</row>
    <row r="43" spans="1:148" customFormat="1" ht="14.25">
      <c r="B43" s="32">
        <v>51</v>
      </c>
      <c r="C43" s="62">
        <v>44.519999999999996</v>
      </c>
      <c r="D43" s="62">
        <v>44.88</v>
      </c>
      <c r="E43" s="62">
        <v>45.12</v>
      </c>
      <c r="F43" s="62">
        <v>45.480000000000004</v>
      </c>
      <c r="G43" s="62">
        <v>45.72</v>
      </c>
      <c r="H43" s="62">
        <v>46.08</v>
      </c>
      <c r="I43" s="62">
        <v>46.32</v>
      </c>
      <c r="J43" s="62">
        <v>46.68</v>
      </c>
      <c r="K43" s="62">
        <v>47.04</v>
      </c>
      <c r="L43" s="62">
        <v>47.400000000000006</v>
      </c>
      <c r="M43" s="62">
        <v>47.76</v>
      </c>
      <c r="N43" s="62">
        <v>48.12</v>
      </c>
      <c r="O43" s="62">
        <v>48.480000000000004</v>
      </c>
      <c r="P43" s="62">
        <v>48.84</v>
      </c>
      <c r="Q43" s="62">
        <v>49.199999999999996</v>
      </c>
      <c r="R43" s="62">
        <v>49.56</v>
      </c>
      <c r="S43" s="62">
        <v>49.92</v>
      </c>
      <c r="T43" s="62">
        <v>50.28</v>
      </c>
      <c r="U43" s="62">
        <v>50.64</v>
      </c>
      <c r="V43" s="62">
        <v>51.12</v>
      </c>
      <c r="W43" s="62">
        <v>51.480000000000004</v>
      </c>
      <c r="X43" s="62">
        <v>51.96</v>
      </c>
      <c r="Y43" s="62">
        <v>52.320000000000007</v>
      </c>
      <c r="Z43" s="62">
        <v>52.800000000000004</v>
      </c>
      <c r="AA43" s="62">
        <v>53.16</v>
      </c>
      <c r="AB43" s="62">
        <v>53.64</v>
      </c>
      <c r="AC43" s="62">
        <v>54.12</v>
      </c>
      <c r="AD43" s="62">
        <v>54.480000000000004</v>
      </c>
      <c r="AE43" s="62">
        <v>54.96</v>
      </c>
      <c r="AF43" s="62">
        <v>55.44</v>
      </c>
      <c r="AG43" s="62">
        <v>55.92</v>
      </c>
      <c r="AH43" s="62">
        <v>56.400000000000006</v>
      </c>
      <c r="AI43" s="62">
        <v>56.88</v>
      </c>
      <c r="AJ43" s="62">
        <v>57.480000000000004</v>
      </c>
      <c r="AK43" s="62">
        <v>57.96</v>
      </c>
      <c r="AL43" s="62">
        <v>58.56</v>
      </c>
      <c r="AM43" s="62">
        <v>59.28</v>
      </c>
      <c r="AN43" s="62">
        <v>59.88</v>
      </c>
      <c r="AO43" s="62">
        <v>60.72</v>
      </c>
      <c r="AP43" s="62">
        <v>61.44</v>
      </c>
      <c r="AQ43" s="62">
        <v>62.400000000000006</v>
      </c>
      <c r="AR43" s="62">
        <v>63.239999999999995</v>
      </c>
      <c r="AS43" s="62">
        <v>64.199999999999989</v>
      </c>
      <c r="AT43" s="62">
        <v>65.28</v>
      </c>
      <c r="AU43" s="62">
        <v>66.36</v>
      </c>
      <c r="AV43" s="62">
        <v>67.44</v>
      </c>
      <c r="AW43" s="62">
        <v>68.64</v>
      </c>
      <c r="AX43" s="62">
        <v>69.960000000000008</v>
      </c>
      <c r="AY43" s="62">
        <v>71.28</v>
      </c>
      <c r="AZ43" s="62">
        <v>72.84</v>
      </c>
      <c r="BA43" s="62">
        <v>74.28</v>
      </c>
      <c r="BB43" s="62">
        <v>75.960000000000008</v>
      </c>
      <c r="BC43" s="62">
        <v>0</v>
      </c>
      <c r="BD43" s="62">
        <v>0</v>
      </c>
      <c r="BE43" s="62">
        <v>0</v>
      </c>
      <c r="BF43" s="62">
        <v>0</v>
      </c>
    </row>
    <row r="44" spans="1:148" ht="15" thickBot="1">
      <c r="A44"/>
      <c r="B44" s="32">
        <v>52</v>
      </c>
      <c r="C44" s="62">
        <v>44.519999999999996</v>
      </c>
      <c r="D44" s="62">
        <v>44.88</v>
      </c>
      <c r="E44" s="62">
        <v>45.12</v>
      </c>
      <c r="F44" s="62">
        <v>45.480000000000004</v>
      </c>
      <c r="G44" s="62">
        <v>45.72</v>
      </c>
      <c r="H44" s="62">
        <v>46.08</v>
      </c>
      <c r="I44" s="62">
        <v>46.44</v>
      </c>
      <c r="J44" s="62">
        <v>46.68</v>
      </c>
      <c r="K44" s="62">
        <v>47.04</v>
      </c>
      <c r="L44" s="62">
        <v>47.400000000000006</v>
      </c>
      <c r="M44" s="62">
        <v>47.76</v>
      </c>
      <c r="N44" s="62">
        <v>48.12</v>
      </c>
      <c r="O44" s="62">
        <v>48.480000000000004</v>
      </c>
      <c r="P44" s="62">
        <v>48.84</v>
      </c>
      <c r="Q44" s="62">
        <v>49.199999999999996</v>
      </c>
      <c r="R44" s="62">
        <v>49.56</v>
      </c>
      <c r="S44" s="62">
        <v>49.92</v>
      </c>
      <c r="T44" s="62">
        <v>50.28</v>
      </c>
      <c r="U44" s="62">
        <v>50.760000000000005</v>
      </c>
      <c r="V44" s="62">
        <v>51.12</v>
      </c>
      <c r="W44" s="62">
        <v>51.480000000000004</v>
      </c>
      <c r="X44" s="62">
        <v>51.96</v>
      </c>
      <c r="Y44" s="62">
        <v>52.320000000000007</v>
      </c>
      <c r="Z44" s="62">
        <v>52.800000000000004</v>
      </c>
      <c r="AA44" s="62">
        <v>53.16</v>
      </c>
      <c r="AB44" s="62">
        <v>53.64</v>
      </c>
      <c r="AC44" s="62">
        <v>54.12</v>
      </c>
      <c r="AD44" s="62">
        <v>54.599999999999994</v>
      </c>
      <c r="AE44" s="62">
        <v>54.96</v>
      </c>
      <c r="AF44" s="62">
        <v>55.44</v>
      </c>
      <c r="AG44" s="62">
        <v>55.92</v>
      </c>
      <c r="AH44" s="62">
        <v>56.400000000000006</v>
      </c>
      <c r="AI44" s="62">
        <v>57</v>
      </c>
      <c r="AJ44" s="62">
        <v>57.480000000000004</v>
      </c>
      <c r="AK44" s="62">
        <v>58.08</v>
      </c>
      <c r="AL44" s="62">
        <v>58.679999999999993</v>
      </c>
      <c r="AM44" s="62">
        <v>59.28</v>
      </c>
      <c r="AN44" s="62">
        <v>59.88</v>
      </c>
      <c r="AO44" s="62">
        <v>60.599999999999994</v>
      </c>
      <c r="AP44" s="62">
        <v>61.44</v>
      </c>
      <c r="AQ44" s="62">
        <v>62.28</v>
      </c>
      <c r="AR44" s="62">
        <v>63.239999999999995</v>
      </c>
      <c r="AS44" s="62">
        <v>64.08</v>
      </c>
      <c r="AT44" s="62">
        <v>65.16</v>
      </c>
      <c r="AU44" s="62">
        <v>66.12</v>
      </c>
      <c r="AV44" s="62">
        <v>67.199999999999989</v>
      </c>
      <c r="AW44" s="62">
        <v>68.400000000000006</v>
      </c>
      <c r="AX44" s="62">
        <v>69.72</v>
      </c>
      <c r="AY44" s="62">
        <v>71.039999999999992</v>
      </c>
      <c r="AZ44" s="62">
        <v>72.36</v>
      </c>
      <c r="BA44" s="62">
        <v>73.92</v>
      </c>
      <c r="BB44" s="62">
        <v>75.48</v>
      </c>
      <c r="BC44" s="62">
        <v>77.16</v>
      </c>
      <c r="BD44" s="62">
        <v>0</v>
      </c>
      <c r="BE44" s="62">
        <v>0</v>
      </c>
      <c r="BF44" s="62">
        <v>0</v>
      </c>
    </row>
    <row r="45" spans="1:148" ht="14.25">
      <c r="A45"/>
      <c r="B45" s="25">
        <v>53</v>
      </c>
      <c r="C45" s="62">
        <v>44.519999999999996</v>
      </c>
      <c r="D45" s="62">
        <v>44.88</v>
      </c>
      <c r="E45" s="62">
        <v>45.12</v>
      </c>
      <c r="F45" s="62">
        <v>45.480000000000004</v>
      </c>
      <c r="G45" s="62">
        <v>45.72</v>
      </c>
      <c r="H45" s="62">
        <v>46.08</v>
      </c>
      <c r="I45" s="62">
        <v>46.44</v>
      </c>
      <c r="J45" s="62">
        <v>46.68</v>
      </c>
      <c r="K45" s="62">
        <v>47.04</v>
      </c>
      <c r="L45" s="62">
        <v>47.400000000000006</v>
      </c>
      <c r="M45" s="62">
        <v>47.76</v>
      </c>
      <c r="N45" s="62">
        <v>48.12</v>
      </c>
      <c r="O45" s="62">
        <v>48.480000000000004</v>
      </c>
      <c r="P45" s="62">
        <v>48.84</v>
      </c>
      <c r="Q45" s="62">
        <v>49.199999999999996</v>
      </c>
      <c r="R45" s="62">
        <v>49.56</v>
      </c>
      <c r="S45" s="62">
        <v>49.92</v>
      </c>
      <c r="T45" s="62">
        <v>50.400000000000006</v>
      </c>
      <c r="U45" s="62">
        <v>50.760000000000005</v>
      </c>
      <c r="V45" s="62">
        <v>51.12</v>
      </c>
      <c r="W45" s="62">
        <v>51.599999999999994</v>
      </c>
      <c r="X45" s="62">
        <v>51.96</v>
      </c>
      <c r="Y45" s="62">
        <v>52.44</v>
      </c>
      <c r="Z45" s="62">
        <v>52.800000000000004</v>
      </c>
      <c r="AA45" s="62">
        <v>53.28</v>
      </c>
      <c r="AB45" s="62">
        <v>53.64</v>
      </c>
      <c r="AC45" s="62">
        <v>54.12</v>
      </c>
      <c r="AD45" s="62">
        <v>54.599999999999994</v>
      </c>
      <c r="AE45" s="62">
        <v>55.08</v>
      </c>
      <c r="AF45" s="62">
        <v>55.44</v>
      </c>
      <c r="AG45" s="62">
        <v>55.92</v>
      </c>
      <c r="AH45" s="62">
        <v>56.400000000000006</v>
      </c>
      <c r="AI45" s="62">
        <v>57</v>
      </c>
      <c r="AJ45" s="62">
        <v>57.480000000000004</v>
      </c>
      <c r="AK45" s="62">
        <v>58.08</v>
      </c>
      <c r="AL45" s="62">
        <v>58.679999999999993</v>
      </c>
      <c r="AM45" s="62">
        <v>59.28</v>
      </c>
      <c r="AN45" s="62">
        <v>59.88</v>
      </c>
      <c r="AO45" s="62">
        <v>60.599999999999994</v>
      </c>
      <c r="AP45" s="62">
        <v>61.44</v>
      </c>
      <c r="AQ45" s="62">
        <v>62.28</v>
      </c>
      <c r="AR45" s="62">
        <v>63.12</v>
      </c>
      <c r="AS45" s="62">
        <v>64.08</v>
      </c>
      <c r="AT45" s="62">
        <v>65.039999999999992</v>
      </c>
      <c r="AU45" s="62">
        <v>66</v>
      </c>
      <c r="AV45" s="62">
        <v>67.08</v>
      </c>
      <c r="AW45" s="62">
        <v>68.16</v>
      </c>
      <c r="AX45" s="62">
        <v>69.36</v>
      </c>
      <c r="AY45" s="62">
        <v>70.679999999999993</v>
      </c>
      <c r="AZ45" s="62">
        <v>72</v>
      </c>
      <c r="BA45" s="62">
        <v>73.44</v>
      </c>
      <c r="BB45" s="62">
        <v>75</v>
      </c>
      <c r="BC45" s="62">
        <v>76.56</v>
      </c>
      <c r="BD45" s="62">
        <v>78.239999999999995</v>
      </c>
      <c r="BE45" s="62">
        <v>0</v>
      </c>
      <c r="BF45" s="62">
        <v>0</v>
      </c>
    </row>
    <row r="46" spans="1:148" ht="14.25">
      <c r="A46"/>
      <c r="B46" s="32">
        <v>54</v>
      </c>
      <c r="C46" s="62">
        <v>44.519999999999996</v>
      </c>
      <c r="D46" s="62">
        <v>44.88</v>
      </c>
      <c r="E46" s="62">
        <v>45.12</v>
      </c>
      <c r="F46" s="62">
        <v>45.480000000000004</v>
      </c>
      <c r="G46" s="62">
        <v>45.72</v>
      </c>
      <c r="H46" s="62">
        <v>46.08</v>
      </c>
      <c r="I46" s="62">
        <v>46.44</v>
      </c>
      <c r="J46" s="62">
        <v>46.68</v>
      </c>
      <c r="K46" s="62">
        <v>47.04</v>
      </c>
      <c r="L46" s="62">
        <v>47.400000000000006</v>
      </c>
      <c r="M46" s="62">
        <v>47.76</v>
      </c>
      <c r="N46" s="62">
        <v>48.12</v>
      </c>
      <c r="O46" s="62">
        <v>48.480000000000004</v>
      </c>
      <c r="P46" s="62">
        <v>48.84</v>
      </c>
      <c r="Q46" s="62">
        <v>49.199999999999996</v>
      </c>
      <c r="R46" s="62">
        <v>49.56</v>
      </c>
      <c r="S46" s="62">
        <v>49.92</v>
      </c>
      <c r="T46" s="62">
        <v>50.400000000000006</v>
      </c>
      <c r="U46" s="62">
        <v>50.760000000000005</v>
      </c>
      <c r="V46" s="62">
        <v>51.12</v>
      </c>
      <c r="W46" s="62">
        <v>51.599999999999994</v>
      </c>
      <c r="X46" s="62">
        <v>51.96</v>
      </c>
      <c r="Y46" s="62">
        <v>52.44</v>
      </c>
      <c r="Z46" s="62">
        <v>52.800000000000004</v>
      </c>
      <c r="AA46" s="62">
        <v>53.28</v>
      </c>
      <c r="AB46" s="62">
        <v>53.64</v>
      </c>
      <c r="AC46" s="62">
        <v>54.12</v>
      </c>
      <c r="AD46" s="62">
        <v>54.599999999999994</v>
      </c>
      <c r="AE46" s="62">
        <v>55.08</v>
      </c>
      <c r="AF46" s="62">
        <v>55.56</v>
      </c>
      <c r="AG46" s="62">
        <v>55.92</v>
      </c>
      <c r="AH46" s="62">
        <v>56.519999999999996</v>
      </c>
      <c r="AI46" s="62">
        <v>57</v>
      </c>
      <c r="AJ46" s="62">
        <v>57.480000000000004</v>
      </c>
      <c r="AK46" s="62">
        <v>58.08</v>
      </c>
      <c r="AL46" s="62">
        <v>58.56</v>
      </c>
      <c r="AM46" s="62">
        <v>59.28</v>
      </c>
      <c r="AN46" s="62">
        <v>59.88</v>
      </c>
      <c r="AO46" s="62">
        <v>60.599999999999994</v>
      </c>
      <c r="AP46" s="62">
        <v>61.320000000000007</v>
      </c>
      <c r="AQ46" s="62">
        <v>62.16</v>
      </c>
      <c r="AR46" s="62">
        <v>63.12</v>
      </c>
      <c r="AS46" s="62">
        <v>63.96</v>
      </c>
      <c r="AT46" s="62">
        <v>64.800000000000011</v>
      </c>
      <c r="AU46" s="62">
        <v>65.88</v>
      </c>
      <c r="AV46" s="62">
        <v>66.84</v>
      </c>
      <c r="AW46" s="62">
        <v>67.92</v>
      </c>
      <c r="AX46" s="62">
        <v>69.12</v>
      </c>
      <c r="AY46" s="62">
        <v>70.320000000000007</v>
      </c>
      <c r="AZ46" s="62">
        <v>71.64</v>
      </c>
      <c r="BA46" s="62">
        <v>72.960000000000008</v>
      </c>
      <c r="BB46" s="62">
        <v>74.52</v>
      </c>
      <c r="BC46" s="62">
        <v>75.960000000000008</v>
      </c>
      <c r="BD46" s="62">
        <v>77.64</v>
      </c>
      <c r="BE46" s="62">
        <v>79.320000000000007</v>
      </c>
      <c r="BF46" s="62">
        <v>0</v>
      </c>
    </row>
    <row r="47" spans="1:148" ht="15" thickBot="1">
      <c r="A47"/>
      <c r="B47" s="32">
        <v>55</v>
      </c>
      <c r="C47" s="62">
        <v>44.64</v>
      </c>
      <c r="D47" s="62">
        <v>44.88</v>
      </c>
      <c r="E47" s="62">
        <v>45.12</v>
      </c>
      <c r="F47" s="62">
        <v>45.480000000000004</v>
      </c>
      <c r="G47" s="62">
        <v>45.72</v>
      </c>
      <c r="H47" s="62">
        <v>46.08</v>
      </c>
      <c r="I47" s="62">
        <v>46.44</v>
      </c>
      <c r="J47" s="62">
        <v>46.68</v>
      </c>
      <c r="K47" s="62">
        <v>47.04</v>
      </c>
      <c r="L47" s="62">
        <v>47.400000000000006</v>
      </c>
      <c r="M47" s="62">
        <v>47.76</v>
      </c>
      <c r="N47" s="62">
        <v>48.12</v>
      </c>
      <c r="O47" s="62">
        <v>48.480000000000004</v>
      </c>
      <c r="P47" s="62">
        <v>48.84</v>
      </c>
      <c r="Q47" s="62">
        <v>49.199999999999996</v>
      </c>
      <c r="R47" s="62">
        <v>49.56</v>
      </c>
      <c r="S47" s="62">
        <v>50.04</v>
      </c>
      <c r="T47" s="62">
        <v>50.400000000000006</v>
      </c>
      <c r="U47" s="62">
        <v>50.760000000000005</v>
      </c>
      <c r="V47" s="62">
        <v>51.12</v>
      </c>
      <c r="W47" s="62">
        <v>51.599999999999994</v>
      </c>
      <c r="X47" s="62">
        <v>51.96</v>
      </c>
      <c r="Y47" s="62">
        <v>52.44</v>
      </c>
      <c r="Z47" s="62">
        <v>52.800000000000004</v>
      </c>
      <c r="AA47" s="62">
        <v>53.28</v>
      </c>
      <c r="AB47" s="62">
        <v>53.64</v>
      </c>
      <c r="AC47" s="62">
        <v>54.12</v>
      </c>
      <c r="AD47" s="62">
        <v>54.599999999999994</v>
      </c>
      <c r="AE47" s="62">
        <v>55.08</v>
      </c>
      <c r="AF47" s="62">
        <v>55.44</v>
      </c>
      <c r="AG47" s="62">
        <v>55.92</v>
      </c>
      <c r="AH47" s="62">
        <v>56.400000000000006</v>
      </c>
      <c r="AI47" s="62">
        <v>57</v>
      </c>
      <c r="AJ47" s="62">
        <v>57.480000000000004</v>
      </c>
      <c r="AK47" s="62">
        <v>58.08</v>
      </c>
      <c r="AL47" s="62">
        <v>58.56</v>
      </c>
      <c r="AM47" s="62">
        <v>59.16</v>
      </c>
      <c r="AN47" s="62">
        <v>59.88</v>
      </c>
      <c r="AO47" s="62">
        <v>60.599999999999994</v>
      </c>
      <c r="AP47" s="62">
        <v>61.320000000000007</v>
      </c>
      <c r="AQ47" s="62">
        <v>62.16</v>
      </c>
      <c r="AR47" s="62">
        <v>63</v>
      </c>
      <c r="AS47" s="62">
        <v>63.84</v>
      </c>
      <c r="AT47" s="62">
        <v>64.679999999999993</v>
      </c>
      <c r="AU47" s="62">
        <v>65.64</v>
      </c>
      <c r="AV47" s="62">
        <v>66.72</v>
      </c>
      <c r="AW47" s="62">
        <v>67.679999999999993</v>
      </c>
      <c r="AX47" s="62">
        <v>68.88</v>
      </c>
      <c r="AY47" s="62">
        <v>70.08</v>
      </c>
      <c r="AZ47" s="62">
        <v>71.28</v>
      </c>
      <c r="BA47" s="62">
        <v>72.599999999999994</v>
      </c>
      <c r="BB47" s="62">
        <v>74.039999999999992</v>
      </c>
      <c r="BC47" s="62">
        <v>75.48</v>
      </c>
      <c r="BD47" s="62">
        <v>77.039999999999992</v>
      </c>
      <c r="BE47" s="62">
        <v>78.72</v>
      </c>
      <c r="BF47" s="62">
        <v>80.52</v>
      </c>
    </row>
    <row r="48" spans="1:148" s="5" customFormat="1" ht="14.25">
      <c r="A48"/>
      <c r="B48" s="25">
        <v>56</v>
      </c>
      <c r="C48" s="62">
        <v>44.519999999999996</v>
      </c>
      <c r="D48" s="62">
        <v>44.88</v>
      </c>
      <c r="E48" s="62">
        <v>45.12</v>
      </c>
      <c r="F48" s="62">
        <v>45.480000000000004</v>
      </c>
      <c r="G48" s="62">
        <v>45.72</v>
      </c>
      <c r="H48" s="62">
        <v>46.08</v>
      </c>
      <c r="I48" s="62">
        <v>46.44</v>
      </c>
      <c r="J48" s="62">
        <v>46.68</v>
      </c>
      <c r="K48" s="62">
        <v>47.04</v>
      </c>
      <c r="L48" s="62">
        <v>47.400000000000006</v>
      </c>
      <c r="M48" s="62">
        <v>47.76</v>
      </c>
      <c r="N48" s="62">
        <v>48.12</v>
      </c>
      <c r="O48" s="62">
        <v>48.480000000000004</v>
      </c>
      <c r="P48" s="62">
        <v>48.84</v>
      </c>
      <c r="Q48" s="62">
        <v>49.199999999999996</v>
      </c>
      <c r="R48" s="62">
        <v>49.56</v>
      </c>
      <c r="S48" s="62">
        <v>50.04</v>
      </c>
      <c r="T48" s="62">
        <v>50.400000000000006</v>
      </c>
      <c r="U48" s="62">
        <v>50.760000000000005</v>
      </c>
      <c r="V48" s="62">
        <v>51.12</v>
      </c>
      <c r="W48" s="62">
        <v>51.599999999999994</v>
      </c>
      <c r="X48" s="62">
        <v>51.96</v>
      </c>
      <c r="Y48" s="62">
        <v>52.44</v>
      </c>
      <c r="Z48" s="62">
        <v>52.800000000000004</v>
      </c>
      <c r="AA48" s="62">
        <v>53.28</v>
      </c>
      <c r="AB48" s="62">
        <v>53.64</v>
      </c>
      <c r="AC48" s="62">
        <v>54.12</v>
      </c>
      <c r="AD48" s="62">
        <v>54.599999999999994</v>
      </c>
      <c r="AE48" s="62">
        <v>55.08</v>
      </c>
      <c r="AF48" s="62">
        <v>55.44</v>
      </c>
      <c r="AG48" s="62">
        <v>55.92</v>
      </c>
      <c r="AH48" s="62">
        <v>56.400000000000006</v>
      </c>
      <c r="AI48" s="62">
        <v>56.88</v>
      </c>
      <c r="AJ48" s="62">
        <v>57.480000000000004</v>
      </c>
      <c r="AK48" s="62">
        <v>57.96</v>
      </c>
      <c r="AL48" s="62">
        <v>58.56</v>
      </c>
      <c r="AM48" s="62">
        <v>59.16</v>
      </c>
      <c r="AN48" s="62">
        <v>59.760000000000005</v>
      </c>
      <c r="AO48" s="62">
        <v>60.480000000000004</v>
      </c>
      <c r="AP48" s="62">
        <v>61.199999999999996</v>
      </c>
      <c r="AQ48" s="62">
        <v>62.04</v>
      </c>
      <c r="AR48" s="62">
        <v>62.88</v>
      </c>
      <c r="AS48" s="62">
        <v>63.72</v>
      </c>
      <c r="AT48" s="62">
        <v>64.56</v>
      </c>
      <c r="AU48" s="62">
        <v>65.52</v>
      </c>
      <c r="AV48" s="62">
        <v>66.48</v>
      </c>
      <c r="AW48" s="62">
        <v>67.56</v>
      </c>
      <c r="AX48" s="62">
        <v>68.64</v>
      </c>
      <c r="AY48" s="62">
        <v>69.72</v>
      </c>
      <c r="AZ48" s="62">
        <v>70.92</v>
      </c>
      <c r="BA48" s="62">
        <v>72.239999999999995</v>
      </c>
      <c r="BB48" s="62">
        <v>73.56</v>
      </c>
      <c r="BC48" s="62">
        <v>75</v>
      </c>
      <c r="BD48" s="62">
        <v>76.44</v>
      </c>
      <c r="BE48" s="62">
        <v>78.12</v>
      </c>
      <c r="BF48" s="62">
        <v>79.800000000000011</v>
      </c>
    </row>
    <row r="49" spans="1:58" s="5" customFormat="1" ht="14.25">
      <c r="A49" s="1"/>
      <c r="B49" s="32">
        <v>57</v>
      </c>
      <c r="C49" s="62">
        <v>44.519999999999996</v>
      </c>
      <c r="D49" s="62">
        <v>44.88</v>
      </c>
      <c r="E49" s="62">
        <v>45.12</v>
      </c>
      <c r="F49" s="62">
        <v>45.480000000000004</v>
      </c>
      <c r="G49" s="62">
        <v>45.72</v>
      </c>
      <c r="H49" s="62">
        <v>46.08</v>
      </c>
      <c r="I49" s="62">
        <v>46.44</v>
      </c>
      <c r="J49" s="62">
        <v>46.68</v>
      </c>
      <c r="K49" s="62">
        <v>47.04</v>
      </c>
      <c r="L49" s="62">
        <v>47.400000000000006</v>
      </c>
      <c r="M49" s="62">
        <v>47.76</v>
      </c>
      <c r="N49" s="62">
        <v>48.12</v>
      </c>
      <c r="O49" s="62">
        <v>48.480000000000004</v>
      </c>
      <c r="P49" s="62">
        <v>48.84</v>
      </c>
      <c r="Q49" s="62">
        <v>49.199999999999996</v>
      </c>
      <c r="R49" s="62">
        <v>49.56</v>
      </c>
      <c r="S49" s="62">
        <v>50.04</v>
      </c>
      <c r="T49" s="62">
        <v>50.400000000000006</v>
      </c>
      <c r="U49" s="62">
        <v>50.760000000000005</v>
      </c>
      <c r="V49" s="62">
        <v>51.12</v>
      </c>
      <c r="W49" s="62">
        <v>51.599999999999994</v>
      </c>
      <c r="X49" s="62">
        <v>51.96</v>
      </c>
      <c r="Y49" s="62">
        <v>52.44</v>
      </c>
      <c r="Z49" s="62">
        <v>52.800000000000004</v>
      </c>
      <c r="AA49" s="62">
        <v>53.28</v>
      </c>
      <c r="AB49" s="62">
        <v>53.64</v>
      </c>
      <c r="AC49" s="62">
        <v>54.12</v>
      </c>
      <c r="AD49" s="62">
        <v>54.599999999999994</v>
      </c>
      <c r="AE49" s="62">
        <v>54.96</v>
      </c>
      <c r="AF49" s="62">
        <v>55.44</v>
      </c>
      <c r="AG49" s="62">
        <v>55.92</v>
      </c>
      <c r="AH49" s="62">
        <v>56.400000000000006</v>
      </c>
      <c r="AI49" s="62">
        <v>56.88</v>
      </c>
      <c r="AJ49" s="62">
        <v>57.36</v>
      </c>
      <c r="AK49" s="62">
        <v>57.96</v>
      </c>
      <c r="AL49" s="62">
        <v>58.44</v>
      </c>
      <c r="AM49" s="62">
        <v>59.04</v>
      </c>
      <c r="AN49" s="62">
        <v>59.760000000000005</v>
      </c>
      <c r="AO49" s="62">
        <v>60.480000000000004</v>
      </c>
      <c r="AP49" s="62">
        <v>61.199999999999996</v>
      </c>
      <c r="AQ49" s="62">
        <v>61.92</v>
      </c>
      <c r="AR49" s="62">
        <v>62.760000000000005</v>
      </c>
      <c r="AS49" s="62">
        <v>63.599999999999994</v>
      </c>
      <c r="AT49" s="62">
        <v>64.44</v>
      </c>
      <c r="AU49" s="62">
        <v>65.400000000000006</v>
      </c>
      <c r="AV49" s="62">
        <v>66.36</v>
      </c>
      <c r="AW49" s="62">
        <v>67.320000000000007</v>
      </c>
      <c r="AX49" s="62">
        <v>68.400000000000006</v>
      </c>
      <c r="AY49" s="62">
        <v>69.48</v>
      </c>
      <c r="AZ49" s="62">
        <v>70.56</v>
      </c>
      <c r="BA49" s="62">
        <v>71.88</v>
      </c>
      <c r="BB49" s="62">
        <v>73.08</v>
      </c>
      <c r="BC49" s="62">
        <v>74.52</v>
      </c>
      <c r="BD49" s="62">
        <v>75.960000000000008</v>
      </c>
      <c r="BE49" s="62">
        <v>77.52</v>
      </c>
      <c r="BF49" s="62">
        <v>79.08</v>
      </c>
    </row>
    <row r="50" spans="1:58" s="5" customFormat="1" ht="15" thickBot="1">
      <c r="A50" s="1"/>
      <c r="B50" s="32">
        <v>58</v>
      </c>
      <c r="C50" s="62">
        <v>44.519999999999996</v>
      </c>
      <c r="D50" s="62">
        <v>44.88</v>
      </c>
      <c r="E50" s="62">
        <v>45.12</v>
      </c>
      <c r="F50" s="62">
        <v>45.480000000000004</v>
      </c>
      <c r="G50" s="62">
        <v>45.72</v>
      </c>
      <c r="H50" s="62">
        <v>46.08</v>
      </c>
      <c r="I50" s="62">
        <v>46.44</v>
      </c>
      <c r="J50" s="62">
        <v>46.68</v>
      </c>
      <c r="K50" s="62">
        <v>47.04</v>
      </c>
      <c r="L50" s="62">
        <v>47.400000000000006</v>
      </c>
      <c r="M50" s="62">
        <v>47.76</v>
      </c>
      <c r="N50" s="62">
        <v>48.12</v>
      </c>
      <c r="O50" s="62">
        <v>48.480000000000004</v>
      </c>
      <c r="P50" s="62">
        <v>48.84</v>
      </c>
      <c r="Q50" s="62">
        <v>49.199999999999996</v>
      </c>
      <c r="R50" s="62">
        <v>49.56</v>
      </c>
      <c r="S50" s="62">
        <v>50.04</v>
      </c>
      <c r="T50" s="62">
        <v>50.400000000000006</v>
      </c>
      <c r="U50" s="62">
        <v>50.760000000000005</v>
      </c>
      <c r="V50" s="62">
        <v>51.12</v>
      </c>
      <c r="W50" s="62">
        <v>51.599999999999994</v>
      </c>
      <c r="X50" s="62">
        <v>51.96</v>
      </c>
      <c r="Y50" s="62">
        <v>52.44</v>
      </c>
      <c r="Z50" s="62">
        <v>52.800000000000004</v>
      </c>
      <c r="AA50" s="62">
        <v>53.28</v>
      </c>
      <c r="AB50" s="62">
        <v>53.64</v>
      </c>
      <c r="AC50" s="62">
        <v>54.12</v>
      </c>
      <c r="AD50" s="62">
        <v>54.480000000000004</v>
      </c>
      <c r="AE50" s="62">
        <v>54.96</v>
      </c>
      <c r="AF50" s="62">
        <v>55.44</v>
      </c>
      <c r="AG50" s="62">
        <v>55.92</v>
      </c>
      <c r="AH50" s="62">
        <v>56.400000000000006</v>
      </c>
      <c r="AI50" s="62">
        <v>56.88</v>
      </c>
      <c r="AJ50" s="62">
        <v>57.36</v>
      </c>
      <c r="AK50" s="62">
        <v>57.84</v>
      </c>
      <c r="AL50" s="62">
        <v>58.44</v>
      </c>
      <c r="AM50" s="62">
        <v>59.04</v>
      </c>
      <c r="AN50" s="62">
        <v>59.64</v>
      </c>
      <c r="AO50" s="62">
        <v>60.36</v>
      </c>
      <c r="AP50" s="62">
        <v>61.08</v>
      </c>
      <c r="AQ50" s="62">
        <v>61.800000000000004</v>
      </c>
      <c r="AR50" s="62">
        <v>62.64</v>
      </c>
      <c r="AS50" s="62">
        <v>63.480000000000004</v>
      </c>
      <c r="AT50" s="62">
        <v>64.320000000000007</v>
      </c>
      <c r="AU50" s="62">
        <v>65.16</v>
      </c>
      <c r="AV50" s="62">
        <v>66.12</v>
      </c>
      <c r="AW50" s="62">
        <v>67.08</v>
      </c>
      <c r="AX50" s="62">
        <v>68.16</v>
      </c>
      <c r="AY50" s="62">
        <v>69.239999999999995</v>
      </c>
      <c r="AZ50" s="62">
        <v>70.320000000000007</v>
      </c>
      <c r="BA50" s="62">
        <v>71.52</v>
      </c>
      <c r="BB50" s="62">
        <v>72.72</v>
      </c>
      <c r="BC50" s="62">
        <v>74.039999999999992</v>
      </c>
      <c r="BD50" s="62">
        <v>75.48</v>
      </c>
      <c r="BE50" s="62">
        <v>76.92</v>
      </c>
      <c r="BF50" s="62">
        <v>78.48</v>
      </c>
    </row>
    <row r="51" spans="1:58" s="5" customFormat="1" ht="14.25">
      <c r="A51" s="1"/>
      <c r="B51" s="25">
        <v>59</v>
      </c>
      <c r="C51" s="62">
        <v>44.519999999999996</v>
      </c>
      <c r="D51" s="62">
        <v>44.88</v>
      </c>
      <c r="E51" s="62">
        <v>45.12</v>
      </c>
      <c r="F51" s="62">
        <v>45.480000000000004</v>
      </c>
      <c r="G51" s="62">
        <v>45.72</v>
      </c>
      <c r="H51" s="62">
        <v>46.08</v>
      </c>
      <c r="I51" s="62">
        <v>46.44</v>
      </c>
      <c r="J51" s="62">
        <v>46.68</v>
      </c>
      <c r="K51" s="62">
        <v>47.04</v>
      </c>
      <c r="L51" s="62">
        <v>47.400000000000006</v>
      </c>
      <c r="M51" s="62">
        <v>47.76</v>
      </c>
      <c r="N51" s="62">
        <v>48.12</v>
      </c>
      <c r="O51" s="62">
        <v>48.480000000000004</v>
      </c>
      <c r="P51" s="62">
        <v>48.84</v>
      </c>
      <c r="Q51" s="62">
        <v>49.199999999999996</v>
      </c>
      <c r="R51" s="62">
        <v>49.56</v>
      </c>
      <c r="S51" s="62">
        <v>49.92</v>
      </c>
      <c r="T51" s="62">
        <v>50.400000000000006</v>
      </c>
      <c r="U51" s="62">
        <v>50.760000000000005</v>
      </c>
      <c r="V51" s="62">
        <v>51.12</v>
      </c>
      <c r="W51" s="62">
        <v>51.599999999999994</v>
      </c>
      <c r="X51" s="62">
        <v>51.96</v>
      </c>
      <c r="Y51" s="62">
        <v>52.320000000000007</v>
      </c>
      <c r="Z51" s="62">
        <v>52.800000000000004</v>
      </c>
      <c r="AA51" s="62">
        <v>53.16</v>
      </c>
      <c r="AB51" s="62">
        <v>53.64</v>
      </c>
      <c r="AC51" s="62">
        <v>54</v>
      </c>
      <c r="AD51" s="62">
        <v>54.480000000000004</v>
      </c>
      <c r="AE51" s="62">
        <v>54.96</v>
      </c>
      <c r="AF51" s="62">
        <v>55.320000000000007</v>
      </c>
      <c r="AG51" s="62">
        <v>55.800000000000004</v>
      </c>
      <c r="AH51" s="62">
        <v>56.28</v>
      </c>
      <c r="AI51" s="62">
        <v>56.760000000000005</v>
      </c>
      <c r="AJ51" s="62">
        <v>57.239999999999995</v>
      </c>
      <c r="AK51" s="62">
        <v>57.84</v>
      </c>
      <c r="AL51" s="62">
        <v>58.320000000000007</v>
      </c>
      <c r="AM51" s="62">
        <v>58.92</v>
      </c>
      <c r="AN51" s="62">
        <v>59.519999999999996</v>
      </c>
      <c r="AO51" s="62">
        <v>60.239999999999995</v>
      </c>
      <c r="AP51" s="62">
        <v>60.96</v>
      </c>
      <c r="AQ51" s="62">
        <v>61.679999999999993</v>
      </c>
      <c r="AR51" s="62">
        <v>62.519999999999996</v>
      </c>
      <c r="AS51" s="62">
        <v>63.36</v>
      </c>
      <c r="AT51" s="62">
        <v>64.199999999999989</v>
      </c>
      <c r="AU51" s="62">
        <v>65.039999999999992</v>
      </c>
      <c r="AV51" s="62">
        <v>66</v>
      </c>
      <c r="AW51" s="62">
        <v>66.84</v>
      </c>
      <c r="AX51" s="62">
        <v>67.92</v>
      </c>
      <c r="AY51" s="62">
        <v>68.88</v>
      </c>
      <c r="AZ51" s="62">
        <v>69.960000000000008</v>
      </c>
      <c r="BA51" s="62">
        <v>71.16</v>
      </c>
      <c r="BB51" s="62">
        <v>72.36</v>
      </c>
      <c r="BC51" s="62">
        <v>73.56</v>
      </c>
      <c r="BD51" s="62">
        <v>74.88</v>
      </c>
      <c r="BE51" s="62">
        <v>76.320000000000007</v>
      </c>
      <c r="BF51" s="62">
        <v>77.88</v>
      </c>
    </row>
    <row r="52" spans="1:58" s="5" customFormat="1" ht="14.25">
      <c r="A52" s="1"/>
      <c r="B52" s="32">
        <v>60</v>
      </c>
      <c r="C52" s="62">
        <v>44.519999999999996</v>
      </c>
      <c r="D52" s="62">
        <v>44.88</v>
      </c>
      <c r="E52" s="62">
        <v>45.12</v>
      </c>
      <c r="F52" s="62">
        <v>45.480000000000004</v>
      </c>
      <c r="G52" s="62">
        <v>45.72</v>
      </c>
      <c r="H52" s="62">
        <v>46.08</v>
      </c>
      <c r="I52" s="62">
        <v>46.44</v>
      </c>
      <c r="J52" s="62">
        <v>46.68</v>
      </c>
      <c r="K52" s="62">
        <v>47.04</v>
      </c>
      <c r="L52" s="62">
        <v>47.400000000000006</v>
      </c>
      <c r="M52" s="62">
        <v>47.76</v>
      </c>
      <c r="N52" s="62">
        <v>48.12</v>
      </c>
      <c r="O52" s="62">
        <v>48.480000000000004</v>
      </c>
      <c r="P52" s="62">
        <v>48.84</v>
      </c>
      <c r="Q52" s="62">
        <v>49.199999999999996</v>
      </c>
      <c r="R52" s="62">
        <v>49.56</v>
      </c>
      <c r="S52" s="62">
        <v>49.92</v>
      </c>
      <c r="T52" s="62">
        <v>50.400000000000006</v>
      </c>
      <c r="U52" s="62">
        <v>50.760000000000005</v>
      </c>
      <c r="V52" s="62">
        <v>51.12</v>
      </c>
      <c r="W52" s="62">
        <v>51.480000000000004</v>
      </c>
      <c r="X52" s="62">
        <v>51.96</v>
      </c>
      <c r="Y52" s="62">
        <v>52.320000000000007</v>
      </c>
      <c r="Z52" s="62">
        <v>52.800000000000004</v>
      </c>
      <c r="AA52" s="62">
        <v>53.16</v>
      </c>
      <c r="AB52" s="62">
        <v>53.64</v>
      </c>
      <c r="AC52" s="62">
        <v>54</v>
      </c>
      <c r="AD52" s="62">
        <v>54.480000000000004</v>
      </c>
      <c r="AE52" s="62">
        <v>54.84</v>
      </c>
      <c r="AF52" s="62">
        <v>55.320000000000007</v>
      </c>
      <c r="AG52" s="62">
        <v>55.800000000000004</v>
      </c>
      <c r="AH52" s="62">
        <v>56.28</v>
      </c>
      <c r="AI52" s="62">
        <v>56.64</v>
      </c>
      <c r="AJ52" s="62">
        <v>57.239999999999995</v>
      </c>
      <c r="AK52" s="62">
        <v>57.72</v>
      </c>
      <c r="AL52" s="62">
        <v>58.199999999999996</v>
      </c>
      <c r="AM52" s="62">
        <v>58.800000000000004</v>
      </c>
      <c r="AN52" s="62">
        <v>59.400000000000006</v>
      </c>
      <c r="AO52" s="62">
        <v>60.12</v>
      </c>
      <c r="AP52" s="62">
        <v>60.84</v>
      </c>
      <c r="AQ52" s="62">
        <v>61.56</v>
      </c>
      <c r="AR52" s="62">
        <v>62.400000000000006</v>
      </c>
      <c r="AS52" s="62">
        <v>63.12</v>
      </c>
      <c r="AT52" s="62">
        <v>63.96</v>
      </c>
      <c r="AU52" s="62">
        <v>64.800000000000011</v>
      </c>
      <c r="AV52" s="62">
        <v>65.760000000000005</v>
      </c>
      <c r="AW52" s="62">
        <v>66.72</v>
      </c>
      <c r="AX52" s="62">
        <v>67.679999999999993</v>
      </c>
      <c r="AY52" s="62">
        <v>68.64</v>
      </c>
      <c r="AZ52" s="62">
        <v>69.72</v>
      </c>
      <c r="BA52" s="62">
        <v>70.800000000000011</v>
      </c>
      <c r="BB52" s="62">
        <v>71.88</v>
      </c>
      <c r="BC52" s="62">
        <v>73.08</v>
      </c>
      <c r="BD52" s="62">
        <v>74.400000000000006</v>
      </c>
      <c r="BE52" s="62">
        <v>75.72</v>
      </c>
      <c r="BF52" s="62">
        <v>77.28</v>
      </c>
    </row>
    <row r="53" spans="1:58" s="5" customFormat="1" ht="15" thickBot="1">
      <c r="A53" s="1"/>
      <c r="B53" s="32">
        <v>61</v>
      </c>
      <c r="C53" s="62">
        <v>0</v>
      </c>
      <c r="D53" s="62">
        <v>44.88</v>
      </c>
      <c r="E53" s="62">
        <v>45.12</v>
      </c>
      <c r="F53" s="62">
        <v>45.480000000000004</v>
      </c>
      <c r="G53" s="62">
        <v>45.72</v>
      </c>
      <c r="H53" s="62">
        <v>46.08</v>
      </c>
      <c r="I53" s="62">
        <v>46.32</v>
      </c>
      <c r="J53" s="62">
        <v>46.68</v>
      </c>
      <c r="K53" s="62">
        <v>47.04</v>
      </c>
      <c r="L53" s="62">
        <v>47.400000000000006</v>
      </c>
      <c r="M53" s="62">
        <v>47.76</v>
      </c>
      <c r="N53" s="62">
        <v>48.12</v>
      </c>
      <c r="O53" s="62">
        <v>48.480000000000004</v>
      </c>
      <c r="P53" s="62">
        <v>48.84</v>
      </c>
      <c r="Q53" s="62">
        <v>49.199999999999996</v>
      </c>
      <c r="R53" s="62">
        <v>49.56</v>
      </c>
      <c r="S53" s="62">
        <v>49.92</v>
      </c>
      <c r="T53" s="62">
        <v>50.28</v>
      </c>
      <c r="U53" s="62">
        <v>50.760000000000005</v>
      </c>
      <c r="V53" s="62">
        <v>51.12</v>
      </c>
      <c r="W53" s="62">
        <v>51.480000000000004</v>
      </c>
      <c r="X53" s="62">
        <v>51.84</v>
      </c>
      <c r="Y53" s="62">
        <v>52.320000000000007</v>
      </c>
      <c r="Z53" s="62">
        <v>52.679999999999993</v>
      </c>
      <c r="AA53" s="62">
        <v>53.16</v>
      </c>
      <c r="AB53" s="62">
        <v>53.519999999999996</v>
      </c>
      <c r="AC53" s="62">
        <v>54</v>
      </c>
      <c r="AD53" s="62">
        <v>54.36</v>
      </c>
      <c r="AE53" s="62">
        <v>54.84</v>
      </c>
      <c r="AF53" s="62">
        <v>55.199999999999996</v>
      </c>
      <c r="AG53" s="62">
        <v>55.679999999999993</v>
      </c>
      <c r="AH53" s="62">
        <v>56.16</v>
      </c>
      <c r="AI53" s="62">
        <v>56.64</v>
      </c>
      <c r="AJ53" s="62">
        <v>57.12</v>
      </c>
      <c r="AK53" s="62">
        <v>57.599999999999994</v>
      </c>
      <c r="AL53" s="62">
        <v>58.08</v>
      </c>
      <c r="AM53" s="62">
        <v>58.679999999999993</v>
      </c>
      <c r="AN53" s="62">
        <v>59.28</v>
      </c>
      <c r="AO53" s="62">
        <v>60</v>
      </c>
      <c r="AP53" s="62">
        <v>60.599999999999994</v>
      </c>
      <c r="AQ53" s="62">
        <v>61.44</v>
      </c>
      <c r="AR53" s="62">
        <v>62.16</v>
      </c>
      <c r="AS53" s="62">
        <v>63</v>
      </c>
      <c r="AT53" s="62">
        <v>63.84</v>
      </c>
      <c r="AU53" s="62">
        <v>64.679999999999993</v>
      </c>
      <c r="AV53" s="62">
        <v>65.52</v>
      </c>
      <c r="AW53" s="62">
        <v>66.48</v>
      </c>
      <c r="AX53" s="62">
        <v>67.320000000000007</v>
      </c>
      <c r="AY53" s="62">
        <v>68.400000000000006</v>
      </c>
      <c r="AZ53" s="62">
        <v>69.36</v>
      </c>
      <c r="BA53" s="62">
        <v>70.44</v>
      </c>
      <c r="BB53" s="62">
        <v>71.52</v>
      </c>
      <c r="BC53" s="62">
        <v>72.72</v>
      </c>
      <c r="BD53" s="62">
        <v>73.92</v>
      </c>
      <c r="BE53" s="62">
        <v>75.239999999999995</v>
      </c>
      <c r="BF53" s="62">
        <v>76.56</v>
      </c>
    </row>
    <row r="54" spans="1:58" s="5" customFormat="1" ht="14.25">
      <c r="A54" s="1"/>
      <c r="B54" s="25">
        <v>62</v>
      </c>
      <c r="C54" s="62">
        <v>0</v>
      </c>
      <c r="D54" s="62">
        <v>0</v>
      </c>
      <c r="E54" s="62">
        <v>45.12</v>
      </c>
      <c r="F54" s="62">
        <v>45.480000000000004</v>
      </c>
      <c r="G54" s="62">
        <v>45.72</v>
      </c>
      <c r="H54" s="62">
        <v>46.08</v>
      </c>
      <c r="I54" s="62">
        <v>46.32</v>
      </c>
      <c r="J54" s="62">
        <v>46.68</v>
      </c>
      <c r="K54" s="62">
        <v>47.04</v>
      </c>
      <c r="L54" s="62">
        <v>47.400000000000006</v>
      </c>
      <c r="M54" s="62">
        <v>47.76</v>
      </c>
      <c r="N54" s="62">
        <v>48.12</v>
      </c>
      <c r="O54" s="62">
        <v>48.480000000000004</v>
      </c>
      <c r="P54" s="62">
        <v>48.84</v>
      </c>
      <c r="Q54" s="62">
        <v>49.199999999999996</v>
      </c>
      <c r="R54" s="62">
        <v>49.56</v>
      </c>
      <c r="S54" s="62">
        <v>49.92</v>
      </c>
      <c r="T54" s="62">
        <v>50.28</v>
      </c>
      <c r="U54" s="62">
        <v>50.64</v>
      </c>
      <c r="V54" s="62">
        <v>51.12</v>
      </c>
      <c r="W54" s="62">
        <v>51.480000000000004</v>
      </c>
      <c r="X54" s="62">
        <v>51.84</v>
      </c>
      <c r="Y54" s="62">
        <v>52.320000000000007</v>
      </c>
      <c r="Z54" s="62">
        <v>52.679999999999993</v>
      </c>
      <c r="AA54" s="62">
        <v>53.04</v>
      </c>
      <c r="AB54" s="62">
        <v>53.519999999999996</v>
      </c>
      <c r="AC54" s="62">
        <v>53.88</v>
      </c>
      <c r="AD54" s="62">
        <v>54.36</v>
      </c>
      <c r="AE54" s="62">
        <v>54.72</v>
      </c>
      <c r="AF54" s="62">
        <v>55.199999999999996</v>
      </c>
      <c r="AG54" s="62">
        <v>55.56</v>
      </c>
      <c r="AH54" s="62">
        <v>56.04</v>
      </c>
      <c r="AI54" s="62">
        <v>56.519999999999996</v>
      </c>
      <c r="AJ54" s="62">
        <v>57</v>
      </c>
      <c r="AK54" s="62">
        <v>57.480000000000004</v>
      </c>
      <c r="AL54" s="62">
        <v>57.96</v>
      </c>
      <c r="AM54" s="62">
        <v>58.56</v>
      </c>
      <c r="AN54" s="62">
        <v>59.16</v>
      </c>
      <c r="AO54" s="62">
        <v>59.760000000000005</v>
      </c>
      <c r="AP54" s="62">
        <v>60.480000000000004</v>
      </c>
      <c r="AQ54" s="62">
        <v>61.199999999999996</v>
      </c>
      <c r="AR54" s="62">
        <v>62.04</v>
      </c>
      <c r="AS54" s="62">
        <v>62.760000000000005</v>
      </c>
      <c r="AT54" s="62">
        <v>63.599999999999994</v>
      </c>
      <c r="AU54" s="62">
        <v>64.44</v>
      </c>
      <c r="AV54" s="62">
        <v>65.28</v>
      </c>
      <c r="AW54" s="62">
        <v>66.12</v>
      </c>
      <c r="AX54" s="62">
        <v>67.08</v>
      </c>
      <c r="AY54" s="62">
        <v>68.039999999999992</v>
      </c>
      <c r="AZ54" s="62">
        <v>69</v>
      </c>
      <c r="BA54" s="62">
        <v>70.08</v>
      </c>
      <c r="BB54" s="62">
        <v>71.16</v>
      </c>
      <c r="BC54" s="62">
        <v>72.239999999999995</v>
      </c>
      <c r="BD54" s="62">
        <v>73.44</v>
      </c>
      <c r="BE54" s="62">
        <v>74.760000000000005</v>
      </c>
      <c r="BF54" s="62">
        <v>76.08</v>
      </c>
    </row>
    <row r="55" spans="1:58" s="5" customFormat="1" ht="14.25">
      <c r="A55" s="1"/>
      <c r="B55" s="32">
        <v>63</v>
      </c>
      <c r="C55" s="62">
        <v>0</v>
      </c>
      <c r="D55" s="62">
        <v>0</v>
      </c>
      <c r="E55" s="62">
        <v>0</v>
      </c>
      <c r="F55" s="62">
        <v>45.480000000000004</v>
      </c>
      <c r="G55" s="62">
        <v>45.72</v>
      </c>
      <c r="H55" s="62">
        <v>46.08</v>
      </c>
      <c r="I55" s="62">
        <v>46.32</v>
      </c>
      <c r="J55" s="62">
        <v>46.68</v>
      </c>
      <c r="K55" s="62">
        <v>47.04</v>
      </c>
      <c r="L55" s="62">
        <v>47.400000000000006</v>
      </c>
      <c r="M55" s="62">
        <v>47.76</v>
      </c>
      <c r="N55" s="62">
        <v>48</v>
      </c>
      <c r="O55" s="62">
        <v>48.36</v>
      </c>
      <c r="P55" s="62">
        <v>48.72</v>
      </c>
      <c r="Q55" s="62">
        <v>49.199999999999996</v>
      </c>
      <c r="R55" s="62">
        <v>49.56</v>
      </c>
      <c r="S55" s="62">
        <v>49.92</v>
      </c>
      <c r="T55" s="62">
        <v>50.28</v>
      </c>
      <c r="U55" s="62">
        <v>50.64</v>
      </c>
      <c r="V55" s="62">
        <v>51</v>
      </c>
      <c r="W55" s="62">
        <v>51.480000000000004</v>
      </c>
      <c r="X55" s="62">
        <v>51.84</v>
      </c>
      <c r="Y55" s="62">
        <v>52.199999999999996</v>
      </c>
      <c r="Z55" s="62">
        <v>52.679999999999993</v>
      </c>
      <c r="AA55" s="62">
        <v>53.04</v>
      </c>
      <c r="AB55" s="62">
        <v>53.400000000000006</v>
      </c>
      <c r="AC55" s="62">
        <v>53.88</v>
      </c>
      <c r="AD55" s="62">
        <v>54.239999999999995</v>
      </c>
      <c r="AE55" s="62">
        <v>54.72</v>
      </c>
      <c r="AF55" s="62">
        <v>55.08</v>
      </c>
      <c r="AG55" s="62">
        <v>55.56</v>
      </c>
      <c r="AH55" s="62">
        <v>55.92</v>
      </c>
      <c r="AI55" s="62">
        <v>56.400000000000006</v>
      </c>
      <c r="AJ55" s="62">
        <v>56.88</v>
      </c>
      <c r="AK55" s="62">
        <v>57.36</v>
      </c>
      <c r="AL55" s="62">
        <v>57.84</v>
      </c>
      <c r="AM55" s="62">
        <v>58.44</v>
      </c>
      <c r="AN55" s="62">
        <v>59.04</v>
      </c>
      <c r="AO55" s="62">
        <v>59.64</v>
      </c>
      <c r="AP55" s="62">
        <v>60.239999999999995</v>
      </c>
      <c r="AQ55" s="62">
        <v>61.08</v>
      </c>
      <c r="AR55" s="62">
        <v>61.800000000000004</v>
      </c>
      <c r="AS55" s="62">
        <v>62.519999999999996</v>
      </c>
      <c r="AT55" s="62">
        <v>63.36</v>
      </c>
      <c r="AU55" s="62">
        <v>64.199999999999989</v>
      </c>
      <c r="AV55" s="62">
        <v>65.039999999999992</v>
      </c>
      <c r="AW55" s="62">
        <v>65.88</v>
      </c>
      <c r="AX55" s="62">
        <v>66.84</v>
      </c>
      <c r="AY55" s="62">
        <v>67.679999999999993</v>
      </c>
      <c r="AZ55" s="62">
        <v>68.64</v>
      </c>
      <c r="BA55" s="62">
        <v>69.72</v>
      </c>
      <c r="BB55" s="62">
        <v>70.800000000000011</v>
      </c>
      <c r="BC55" s="62">
        <v>71.88</v>
      </c>
      <c r="BD55" s="62">
        <v>72.960000000000008</v>
      </c>
      <c r="BE55" s="62">
        <v>74.16</v>
      </c>
      <c r="BF55" s="62">
        <v>75.48</v>
      </c>
    </row>
    <row r="56" spans="1:58" s="5" customFormat="1" ht="15" thickBot="1">
      <c r="A56" s="1"/>
      <c r="B56" s="32">
        <v>64</v>
      </c>
      <c r="C56" s="62">
        <v>0</v>
      </c>
      <c r="D56" s="62">
        <v>0</v>
      </c>
      <c r="E56" s="62">
        <v>0</v>
      </c>
      <c r="F56" s="62">
        <v>0</v>
      </c>
      <c r="G56" s="62">
        <v>45.72</v>
      </c>
      <c r="H56" s="62">
        <v>46.08</v>
      </c>
      <c r="I56" s="62">
        <v>46.32</v>
      </c>
      <c r="J56" s="62">
        <v>46.68</v>
      </c>
      <c r="K56" s="62">
        <v>47.04</v>
      </c>
      <c r="L56" s="62">
        <v>47.28</v>
      </c>
      <c r="M56" s="62">
        <v>47.64</v>
      </c>
      <c r="N56" s="62">
        <v>48</v>
      </c>
      <c r="O56" s="62">
        <v>48.36</v>
      </c>
      <c r="P56" s="62">
        <v>48.72</v>
      </c>
      <c r="Q56" s="62">
        <v>49.08</v>
      </c>
      <c r="R56" s="62">
        <v>49.44</v>
      </c>
      <c r="S56" s="62">
        <v>49.92</v>
      </c>
      <c r="T56" s="62">
        <v>50.28</v>
      </c>
      <c r="U56" s="62">
        <v>50.64</v>
      </c>
      <c r="V56" s="62">
        <v>51</v>
      </c>
      <c r="W56" s="62">
        <v>51.36</v>
      </c>
      <c r="X56" s="62">
        <v>51.84</v>
      </c>
      <c r="Y56" s="62">
        <v>52.199999999999996</v>
      </c>
      <c r="Z56" s="62">
        <v>52.56</v>
      </c>
      <c r="AA56" s="62">
        <v>52.92</v>
      </c>
      <c r="AB56" s="62">
        <v>53.400000000000006</v>
      </c>
      <c r="AC56" s="62">
        <v>53.760000000000005</v>
      </c>
      <c r="AD56" s="62">
        <v>54.12</v>
      </c>
      <c r="AE56" s="62">
        <v>54.599999999999994</v>
      </c>
      <c r="AF56" s="62">
        <v>54.96</v>
      </c>
      <c r="AG56" s="62">
        <v>55.44</v>
      </c>
      <c r="AH56" s="62">
        <v>55.800000000000004</v>
      </c>
      <c r="AI56" s="62">
        <v>56.28</v>
      </c>
      <c r="AJ56" s="62">
        <v>56.760000000000005</v>
      </c>
      <c r="AK56" s="62">
        <v>57.239999999999995</v>
      </c>
      <c r="AL56" s="62">
        <v>57.72</v>
      </c>
      <c r="AM56" s="62">
        <v>58.199999999999996</v>
      </c>
      <c r="AN56" s="62">
        <v>58.800000000000004</v>
      </c>
      <c r="AO56" s="62">
        <v>59.400000000000006</v>
      </c>
      <c r="AP56" s="62">
        <v>60.12</v>
      </c>
      <c r="AQ56" s="62">
        <v>60.84</v>
      </c>
      <c r="AR56" s="62">
        <v>61.56</v>
      </c>
      <c r="AS56" s="62">
        <v>62.28</v>
      </c>
      <c r="AT56" s="62">
        <v>63.12</v>
      </c>
      <c r="AU56" s="62">
        <v>63.84</v>
      </c>
      <c r="AV56" s="62">
        <v>64.679999999999993</v>
      </c>
      <c r="AW56" s="62">
        <v>65.64</v>
      </c>
      <c r="AX56" s="62">
        <v>66.48</v>
      </c>
      <c r="AY56" s="62">
        <v>67.44</v>
      </c>
      <c r="AZ56" s="62">
        <v>68.400000000000006</v>
      </c>
      <c r="BA56" s="62">
        <v>69.36</v>
      </c>
      <c r="BB56" s="62">
        <v>70.320000000000007</v>
      </c>
      <c r="BC56" s="62">
        <v>71.400000000000006</v>
      </c>
      <c r="BD56" s="62">
        <v>72.48</v>
      </c>
      <c r="BE56" s="62">
        <v>73.679999999999993</v>
      </c>
      <c r="BF56" s="62">
        <v>74.88</v>
      </c>
    </row>
    <row r="57" spans="1:58" s="5" customFormat="1" ht="14.25">
      <c r="A57" s="1"/>
      <c r="B57" s="25">
        <v>65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45.96</v>
      </c>
      <c r="I57" s="62">
        <v>46.32</v>
      </c>
      <c r="J57" s="62">
        <v>46.68</v>
      </c>
      <c r="K57" s="62">
        <v>47.04</v>
      </c>
      <c r="L57" s="62">
        <v>47.28</v>
      </c>
      <c r="M57" s="62">
        <v>47.64</v>
      </c>
      <c r="N57" s="62">
        <v>48</v>
      </c>
      <c r="O57" s="62">
        <v>48.36</v>
      </c>
      <c r="P57" s="62">
        <v>48.72</v>
      </c>
      <c r="Q57" s="62">
        <v>49.08</v>
      </c>
      <c r="R57" s="62">
        <v>49.44</v>
      </c>
      <c r="S57" s="62">
        <v>49.800000000000004</v>
      </c>
      <c r="T57" s="62">
        <v>50.16</v>
      </c>
      <c r="U57" s="62">
        <v>50.64</v>
      </c>
      <c r="V57" s="62">
        <v>51</v>
      </c>
      <c r="W57" s="62">
        <v>51.36</v>
      </c>
      <c r="X57" s="62">
        <v>51.72</v>
      </c>
      <c r="Y57" s="62">
        <v>52.08</v>
      </c>
      <c r="Z57" s="62">
        <v>52.56</v>
      </c>
      <c r="AA57" s="62">
        <v>52.92</v>
      </c>
      <c r="AB57" s="62">
        <v>53.28</v>
      </c>
      <c r="AC57" s="62">
        <v>53.64</v>
      </c>
      <c r="AD57" s="62">
        <v>54.12</v>
      </c>
      <c r="AE57" s="62">
        <v>54.480000000000004</v>
      </c>
      <c r="AF57" s="62">
        <v>54.84</v>
      </c>
      <c r="AG57" s="62">
        <v>55.320000000000007</v>
      </c>
      <c r="AH57" s="62">
        <v>55.679999999999993</v>
      </c>
      <c r="AI57" s="62">
        <v>56.16</v>
      </c>
      <c r="AJ57" s="62">
        <v>56.64</v>
      </c>
      <c r="AK57" s="62">
        <v>57</v>
      </c>
      <c r="AL57" s="62">
        <v>57.480000000000004</v>
      </c>
      <c r="AM57" s="62">
        <v>58.08</v>
      </c>
      <c r="AN57" s="62">
        <v>58.56</v>
      </c>
      <c r="AO57" s="62">
        <v>59.16</v>
      </c>
      <c r="AP57" s="62">
        <v>59.88</v>
      </c>
      <c r="AQ57" s="62">
        <v>60.599999999999994</v>
      </c>
      <c r="AR57" s="62">
        <v>61.320000000000007</v>
      </c>
      <c r="AS57" s="62">
        <v>62.04</v>
      </c>
      <c r="AT57" s="62">
        <v>62.760000000000005</v>
      </c>
      <c r="AU57" s="62">
        <v>63.599999999999994</v>
      </c>
      <c r="AV57" s="62">
        <v>64.44</v>
      </c>
      <c r="AW57" s="62">
        <v>65.28</v>
      </c>
      <c r="AX57" s="62">
        <v>66.12</v>
      </c>
      <c r="AY57" s="62">
        <v>67.08</v>
      </c>
      <c r="AZ57" s="62">
        <v>67.92</v>
      </c>
      <c r="BA57" s="62">
        <v>68.88</v>
      </c>
      <c r="BB57" s="62">
        <v>69.960000000000008</v>
      </c>
      <c r="BC57" s="62">
        <v>70.92</v>
      </c>
      <c r="BD57" s="62">
        <v>72</v>
      </c>
      <c r="BE57" s="62">
        <v>73.08</v>
      </c>
      <c r="BF57" s="62">
        <v>74.28</v>
      </c>
    </row>
    <row r="58" spans="1:58" s="5" customFormat="1" ht="14.25">
      <c r="A58" s="1"/>
      <c r="B58" s="32">
        <v>66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46.32</v>
      </c>
      <c r="J58" s="62">
        <v>46.68</v>
      </c>
      <c r="K58" s="62">
        <v>46.92</v>
      </c>
      <c r="L58" s="62">
        <v>47.28</v>
      </c>
      <c r="M58" s="62">
        <v>47.64</v>
      </c>
      <c r="N58" s="62">
        <v>48</v>
      </c>
      <c r="O58" s="62">
        <v>48.36</v>
      </c>
      <c r="P58" s="62">
        <v>48.72</v>
      </c>
      <c r="Q58" s="62">
        <v>49.08</v>
      </c>
      <c r="R58" s="62">
        <v>49.44</v>
      </c>
      <c r="S58" s="62">
        <v>49.800000000000004</v>
      </c>
      <c r="T58" s="62">
        <v>50.16</v>
      </c>
      <c r="U58" s="62">
        <v>50.519999999999996</v>
      </c>
      <c r="V58" s="62">
        <v>50.88</v>
      </c>
      <c r="W58" s="62">
        <v>51.36</v>
      </c>
      <c r="X58" s="62">
        <v>51.72</v>
      </c>
      <c r="Y58" s="62">
        <v>52.08</v>
      </c>
      <c r="Z58" s="62">
        <v>52.44</v>
      </c>
      <c r="AA58" s="62">
        <v>52.800000000000004</v>
      </c>
      <c r="AB58" s="62">
        <v>53.28</v>
      </c>
      <c r="AC58" s="62">
        <v>53.64</v>
      </c>
      <c r="AD58" s="62">
        <v>54</v>
      </c>
      <c r="AE58" s="62">
        <v>54.36</v>
      </c>
      <c r="AF58" s="62">
        <v>54.84</v>
      </c>
      <c r="AG58" s="62">
        <v>55.199999999999996</v>
      </c>
      <c r="AH58" s="62">
        <v>55.56</v>
      </c>
      <c r="AI58" s="62">
        <v>56.04</v>
      </c>
      <c r="AJ58" s="62">
        <v>56.400000000000006</v>
      </c>
      <c r="AK58" s="62">
        <v>56.88</v>
      </c>
      <c r="AL58" s="62">
        <v>57.36</v>
      </c>
      <c r="AM58" s="62">
        <v>57.84</v>
      </c>
      <c r="AN58" s="62">
        <v>58.44</v>
      </c>
      <c r="AO58" s="62">
        <v>59.04</v>
      </c>
      <c r="AP58" s="62">
        <v>59.64</v>
      </c>
      <c r="AQ58" s="62">
        <v>60.36</v>
      </c>
      <c r="AR58" s="62">
        <v>61.08</v>
      </c>
      <c r="AS58" s="62">
        <v>61.800000000000004</v>
      </c>
      <c r="AT58" s="62">
        <v>62.519999999999996</v>
      </c>
      <c r="AU58" s="62">
        <v>63.239999999999995</v>
      </c>
      <c r="AV58" s="62">
        <v>64.08</v>
      </c>
      <c r="AW58" s="62">
        <v>64.92</v>
      </c>
      <c r="AX58" s="62">
        <v>65.760000000000005</v>
      </c>
      <c r="AY58" s="62">
        <v>66.599999999999994</v>
      </c>
      <c r="AZ58" s="62">
        <v>67.56</v>
      </c>
      <c r="BA58" s="62">
        <v>68.52</v>
      </c>
      <c r="BB58" s="62">
        <v>69.48</v>
      </c>
      <c r="BC58" s="62">
        <v>70.44</v>
      </c>
      <c r="BD58" s="62">
        <v>71.52</v>
      </c>
      <c r="BE58" s="62">
        <v>72.599999999999994</v>
      </c>
      <c r="BF58" s="62">
        <v>73.679999999999993</v>
      </c>
    </row>
    <row r="59" spans="1:58" s="5" customFormat="1" ht="15" thickBot="1">
      <c r="A59" s="1"/>
      <c r="B59" s="32">
        <v>67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46.68</v>
      </c>
      <c r="K59" s="62">
        <v>46.92</v>
      </c>
      <c r="L59" s="62">
        <v>47.28</v>
      </c>
      <c r="M59" s="62">
        <v>47.64</v>
      </c>
      <c r="N59" s="62">
        <v>48</v>
      </c>
      <c r="O59" s="62">
        <v>48.36</v>
      </c>
      <c r="P59" s="62">
        <v>48.72</v>
      </c>
      <c r="Q59" s="62">
        <v>49.08</v>
      </c>
      <c r="R59" s="62">
        <v>49.44</v>
      </c>
      <c r="S59" s="62">
        <v>49.800000000000004</v>
      </c>
      <c r="T59" s="62">
        <v>50.16</v>
      </c>
      <c r="U59" s="62">
        <v>50.519999999999996</v>
      </c>
      <c r="V59" s="62">
        <v>50.88</v>
      </c>
      <c r="W59" s="62">
        <v>51.239999999999995</v>
      </c>
      <c r="X59" s="62">
        <v>51.599999999999994</v>
      </c>
      <c r="Y59" s="62">
        <v>51.96</v>
      </c>
      <c r="Z59" s="62">
        <v>52.44</v>
      </c>
      <c r="AA59" s="62">
        <v>52.800000000000004</v>
      </c>
      <c r="AB59" s="62">
        <v>53.16</v>
      </c>
      <c r="AC59" s="62">
        <v>53.519999999999996</v>
      </c>
      <c r="AD59" s="62">
        <v>53.88</v>
      </c>
      <c r="AE59" s="62">
        <v>54.239999999999995</v>
      </c>
      <c r="AF59" s="62">
        <v>54.72</v>
      </c>
      <c r="AG59" s="62">
        <v>55.08</v>
      </c>
      <c r="AH59" s="62">
        <v>55.44</v>
      </c>
      <c r="AI59" s="62">
        <v>55.92</v>
      </c>
      <c r="AJ59" s="62">
        <v>56.28</v>
      </c>
      <c r="AK59" s="62">
        <v>56.760000000000005</v>
      </c>
      <c r="AL59" s="62">
        <v>57.12</v>
      </c>
      <c r="AM59" s="62">
        <v>57.72</v>
      </c>
      <c r="AN59" s="62">
        <v>58.199999999999996</v>
      </c>
      <c r="AO59" s="62">
        <v>58.800000000000004</v>
      </c>
      <c r="AP59" s="62">
        <v>59.400000000000006</v>
      </c>
      <c r="AQ59" s="62">
        <v>60</v>
      </c>
      <c r="AR59" s="62">
        <v>60.72</v>
      </c>
      <c r="AS59" s="62">
        <v>61.44</v>
      </c>
      <c r="AT59" s="62">
        <v>62.16</v>
      </c>
      <c r="AU59" s="62">
        <v>62.88</v>
      </c>
      <c r="AV59" s="62">
        <v>63.72</v>
      </c>
      <c r="AW59" s="62">
        <v>64.56</v>
      </c>
      <c r="AX59" s="62">
        <v>65.400000000000006</v>
      </c>
      <c r="AY59" s="62">
        <v>66.239999999999995</v>
      </c>
      <c r="AZ59" s="62">
        <v>67.08</v>
      </c>
      <c r="BA59" s="62">
        <v>68.039999999999992</v>
      </c>
      <c r="BB59" s="62">
        <v>69</v>
      </c>
      <c r="BC59" s="62">
        <v>69.960000000000008</v>
      </c>
      <c r="BD59" s="62">
        <v>70.92</v>
      </c>
      <c r="BE59" s="62">
        <v>72</v>
      </c>
      <c r="BF59" s="62">
        <v>73.08</v>
      </c>
    </row>
    <row r="60" spans="1:58" s="5" customFormat="1" ht="14.25">
      <c r="A60" s="1"/>
      <c r="B60" s="25">
        <v>68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46.92</v>
      </c>
      <c r="L60" s="62">
        <v>47.28</v>
      </c>
      <c r="M60" s="62">
        <v>47.64</v>
      </c>
      <c r="N60" s="62">
        <v>48</v>
      </c>
      <c r="O60" s="62">
        <v>48.36</v>
      </c>
      <c r="P60" s="62">
        <v>48.599999999999994</v>
      </c>
      <c r="Q60" s="62">
        <v>48.96</v>
      </c>
      <c r="R60" s="62">
        <v>49.320000000000007</v>
      </c>
      <c r="S60" s="62">
        <v>49.679999999999993</v>
      </c>
      <c r="T60" s="62">
        <v>50.16</v>
      </c>
      <c r="U60" s="62">
        <v>50.519999999999996</v>
      </c>
      <c r="V60" s="62">
        <v>50.88</v>
      </c>
      <c r="W60" s="62">
        <v>51.239999999999995</v>
      </c>
      <c r="X60" s="62">
        <v>51.599999999999994</v>
      </c>
      <c r="Y60" s="62">
        <v>51.96</v>
      </c>
      <c r="Z60" s="62">
        <v>52.320000000000007</v>
      </c>
      <c r="AA60" s="62">
        <v>52.679999999999993</v>
      </c>
      <c r="AB60" s="62">
        <v>53.04</v>
      </c>
      <c r="AC60" s="62">
        <v>53.400000000000006</v>
      </c>
      <c r="AD60" s="62">
        <v>53.88</v>
      </c>
      <c r="AE60" s="62">
        <v>54.239999999999995</v>
      </c>
      <c r="AF60" s="62">
        <v>54.599999999999994</v>
      </c>
      <c r="AG60" s="62">
        <v>54.96</v>
      </c>
      <c r="AH60" s="62">
        <v>55.320000000000007</v>
      </c>
      <c r="AI60" s="62">
        <v>55.679999999999993</v>
      </c>
      <c r="AJ60" s="62">
        <v>56.16</v>
      </c>
      <c r="AK60" s="62">
        <v>56.519999999999996</v>
      </c>
      <c r="AL60" s="62">
        <v>57</v>
      </c>
      <c r="AM60" s="62">
        <v>57.480000000000004</v>
      </c>
      <c r="AN60" s="62">
        <v>57.96</v>
      </c>
      <c r="AO60" s="62">
        <v>58.56</v>
      </c>
      <c r="AP60" s="62">
        <v>59.16</v>
      </c>
      <c r="AQ60" s="62">
        <v>59.760000000000005</v>
      </c>
      <c r="AR60" s="62">
        <v>60.480000000000004</v>
      </c>
      <c r="AS60" s="62">
        <v>61.08</v>
      </c>
      <c r="AT60" s="62">
        <v>61.800000000000004</v>
      </c>
      <c r="AU60" s="62">
        <v>62.519999999999996</v>
      </c>
      <c r="AV60" s="62">
        <v>63.36</v>
      </c>
      <c r="AW60" s="62">
        <v>64.08</v>
      </c>
      <c r="AX60" s="62">
        <v>64.92</v>
      </c>
      <c r="AY60" s="62">
        <v>65.760000000000005</v>
      </c>
      <c r="AZ60" s="62">
        <v>66.72</v>
      </c>
      <c r="BA60" s="62">
        <v>67.56</v>
      </c>
      <c r="BB60" s="62">
        <v>68.52</v>
      </c>
      <c r="BC60" s="62">
        <v>69.48</v>
      </c>
      <c r="BD60" s="62">
        <v>70.44</v>
      </c>
      <c r="BE60" s="62">
        <v>71.400000000000006</v>
      </c>
      <c r="BF60" s="62">
        <v>72.48</v>
      </c>
    </row>
    <row r="61" spans="1:58" s="5" customFormat="1" ht="14.25">
      <c r="A61" s="1"/>
      <c r="B61" s="32">
        <v>69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47.28</v>
      </c>
      <c r="M61" s="62">
        <v>47.64</v>
      </c>
      <c r="N61" s="62">
        <v>47.88</v>
      </c>
      <c r="O61" s="62">
        <v>48.239999999999995</v>
      </c>
      <c r="P61" s="62">
        <v>48.599999999999994</v>
      </c>
      <c r="Q61" s="62">
        <v>48.96</v>
      </c>
      <c r="R61" s="62">
        <v>49.320000000000007</v>
      </c>
      <c r="S61" s="62">
        <v>49.679999999999993</v>
      </c>
      <c r="T61" s="62">
        <v>50.04</v>
      </c>
      <c r="U61" s="62">
        <v>50.400000000000006</v>
      </c>
      <c r="V61" s="62">
        <v>50.760000000000005</v>
      </c>
      <c r="W61" s="62">
        <v>51.12</v>
      </c>
      <c r="X61" s="62">
        <v>51.480000000000004</v>
      </c>
      <c r="Y61" s="62">
        <v>51.84</v>
      </c>
      <c r="Z61" s="62">
        <v>52.320000000000007</v>
      </c>
      <c r="AA61" s="62">
        <v>52.679999999999993</v>
      </c>
      <c r="AB61" s="62">
        <v>53.04</v>
      </c>
      <c r="AC61" s="62">
        <v>53.400000000000006</v>
      </c>
      <c r="AD61" s="62">
        <v>53.760000000000005</v>
      </c>
      <c r="AE61" s="62">
        <v>54.12</v>
      </c>
      <c r="AF61" s="62">
        <v>54.480000000000004</v>
      </c>
      <c r="AG61" s="62">
        <v>54.84</v>
      </c>
      <c r="AH61" s="62">
        <v>55.199999999999996</v>
      </c>
      <c r="AI61" s="62">
        <v>55.56</v>
      </c>
      <c r="AJ61" s="62">
        <v>55.92</v>
      </c>
      <c r="AK61" s="62">
        <v>56.400000000000006</v>
      </c>
      <c r="AL61" s="62">
        <v>56.760000000000005</v>
      </c>
      <c r="AM61" s="62">
        <v>57.239999999999995</v>
      </c>
      <c r="AN61" s="62">
        <v>57.72</v>
      </c>
      <c r="AO61" s="62">
        <v>58.320000000000007</v>
      </c>
      <c r="AP61" s="62">
        <v>58.800000000000004</v>
      </c>
      <c r="AQ61" s="62">
        <v>59.519999999999996</v>
      </c>
      <c r="AR61" s="62">
        <v>60.12</v>
      </c>
      <c r="AS61" s="62">
        <v>60.84</v>
      </c>
      <c r="AT61" s="62">
        <v>61.44</v>
      </c>
      <c r="AU61" s="62">
        <v>62.16</v>
      </c>
      <c r="AV61" s="62">
        <v>63</v>
      </c>
      <c r="AW61" s="62">
        <v>63.72</v>
      </c>
      <c r="AX61" s="62">
        <v>64.56</v>
      </c>
      <c r="AY61" s="62">
        <v>65.400000000000006</v>
      </c>
      <c r="AZ61" s="62">
        <v>66.239999999999995</v>
      </c>
      <c r="BA61" s="62">
        <v>67.08</v>
      </c>
      <c r="BB61" s="62">
        <v>67.92</v>
      </c>
      <c r="BC61" s="62">
        <v>68.88</v>
      </c>
      <c r="BD61" s="62">
        <v>69.84</v>
      </c>
      <c r="BE61" s="62">
        <v>70.800000000000011</v>
      </c>
      <c r="BF61" s="62">
        <v>71.760000000000005</v>
      </c>
    </row>
    <row r="62" spans="1:58" s="5" customFormat="1" ht="15" thickBot="1">
      <c r="A62" s="1"/>
      <c r="B62" s="32">
        <v>70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47.519999999999996</v>
      </c>
      <c r="N62" s="62">
        <v>47.88</v>
      </c>
      <c r="O62" s="62">
        <v>48.239999999999995</v>
      </c>
      <c r="P62" s="62">
        <v>48.599999999999994</v>
      </c>
      <c r="Q62" s="62">
        <v>48.96</v>
      </c>
      <c r="R62" s="62">
        <v>49.320000000000007</v>
      </c>
      <c r="S62" s="62">
        <v>49.679999999999993</v>
      </c>
      <c r="T62" s="62">
        <v>50.04</v>
      </c>
      <c r="U62" s="62">
        <v>50.400000000000006</v>
      </c>
      <c r="V62" s="62">
        <v>50.760000000000005</v>
      </c>
      <c r="W62" s="62">
        <v>51.12</v>
      </c>
      <c r="X62" s="62">
        <v>51.480000000000004</v>
      </c>
      <c r="Y62" s="62">
        <v>51.84</v>
      </c>
      <c r="Z62" s="62">
        <v>52.199999999999996</v>
      </c>
      <c r="AA62" s="62">
        <v>52.56</v>
      </c>
      <c r="AB62" s="62">
        <v>52.92</v>
      </c>
      <c r="AC62" s="62">
        <v>53.28</v>
      </c>
      <c r="AD62" s="62">
        <v>53.64</v>
      </c>
      <c r="AE62" s="62">
        <v>54</v>
      </c>
      <c r="AF62" s="62">
        <v>54.36</v>
      </c>
      <c r="AG62" s="62">
        <v>54.72</v>
      </c>
      <c r="AH62" s="62">
        <v>55.08</v>
      </c>
      <c r="AI62" s="62">
        <v>55.44</v>
      </c>
      <c r="AJ62" s="62">
        <v>55.800000000000004</v>
      </c>
      <c r="AK62" s="62">
        <v>56.16</v>
      </c>
      <c r="AL62" s="62">
        <v>56.64</v>
      </c>
      <c r="AM62" s="62">
        <v>57</v>
      </c>
      <c r="AN62" s="62">
        <v>57.480000000000004</v>
      </c>
      <c r="AO62" s="62">
        <v>57.96</v>
      </c>
      <c r="AP62" s="62">
        <v>58.56</v>
      </c>
      <c r="AQ62" s="62">
        <v>59.16</v>
      </c>
      <c r="AR62" s="62">
        <v>59.760000000000005</v>
      </c>
      <c r="AS62" s="62">
        <v>60.480000000000004</v>
      </c>
      <c r="AT62" s="62">
        <v>61.08</v>
      </c>
      <c r="AU62" s="62">
        <v>61.800000000000004</v>
      </c>
      <c r="AV62" s="62">
        <v>62.519999999999996</v>
      </c>
      <c r="AW62" s="62">
        <v>63.239999999999995</v>
      </c>
      <c r="AX62" s="62">
        <v>64.08</v>
      </c>
      <c r="AY62" s="62">
        <v>64.800000000000011</v>
      </c>
      <c r="AZ62" s="62">
        <v>65.64</v>
      </c>
      <c r="BA62" s="62">
        <v>66.48</v>
      </c>
      <c r="BB62" s="62">
        <v>67.44</v>
      </c>
      <c r="BC62" s="62">
        <v>68.28</v>
      </c>
      <c r="BD62" s="62">
        <v>69.239999999999995</v>
      </c>
      <c r="BE62" s="62">
        <v>70.199999999999989</v>
      </c>
      <c r="BF62" s="62">
        <v>71.16</v>
      </c>
    </row>
    <row r="63" spans="1:58" s="5" customFormat="1" ht="14.25">
      <c r="A63" s="1"/>
      <c r="B63" s="25">
        <v>71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47.88</v>
      </c>
      <c r="O63" s="62">
        <v>48.239999999999995</v>
      </c>
      <c r="P63" s="62">
        <v>48.599999999999994</v>
      </c>
      <c r="Q63" s="62">
        <v>48.96</v>
      </c>
      <c r="R63" s="62">
        <v>49.320000000000007</v>
      </c>
      <c r="S63" s="62">
        <v>49.679999999999993</v>
      </c>
      <c r="T63" s="62">
        <v>50.04</v>
      </c>
      <c r="U63" s="62">
        <v>50.400000000000006</v>
      </c>
      <c r="V63" s="62">
        <v>50.760000000000005</v>
      </c>
      <c r="W63" s="62">
        <v>51.12</v>
      </c>
      <c r="X63" s="62">
        <v>51.480000000000004</v>
      </c>
      <c r="Y63" s="62">
        <v>51.72</v>
      </c>
      <c r="Z63" s="62">
        <v>52.08</v>
      </c>
      <c r="AA63" s="62">
        <v>52.44</v>
      </c>
      <c r="AB63" s="62">
        <v>52.800000000000004</v>
      </c>
      <c r="AC63" s="62">
        <v>53.16</v>
      </c>
      <c r="AD63" s="62">
        <v>53.519999999999996</v>
      </c>
      <c r="AE63" s="62">
        <v>53.88</v>
      </c>
      <c r="AF63" s="62">
        <v>54.239999999999995</v>
      </c>
      <c r="AG63" s="62">
        <v>54.599999999999994</v>
      </c>
      <c r="AH63" s="62">
        <v>54.96</v>
      </c>
      <c r="AI63" s="62">
        <v>55.320000000000007</v>
      </c>
      <c r="AJ63" s="62">
        <v>55.679999999999993</v>
      </c>
      <c r="AK63" s="62">
        <v>56.04</v>
      </c>
      <c r="AL63" s="62">
        <v>56.400000000000006</v>
      </c>
      <c r="AM63" s="62">
        <v>56.760000000000005</v>
      </c>
      <c r="AN63" s="62">
        <v>57.239999999999995</v>
      </c>
      <c r="AO63" s="62">
        <v>57.72</v>
      </c>
      <c r="AP63" s="62">
        <v>58.320000000000007</v>
      </c>
      <c r="AQ63" s="62">
        <v>58.800000000000004</v>
      </c>
      <c r="AR63" s="62">
        <v>59.519999999999996</v>
      </c>
      <c r="AS63" s="62">
        <v>60.12</v>
      </c>
      <c r="AT63" s="62">
        <v>60.72</v>
      </c>
      <c r="AU63" s="62">
        <v>61.44</v>
      </c>
      <c r="AV63" s="62">
        <v>62.04</v>
      </c>
      <c r="AW63" s="62">
        <v>62.88</v>
      </c>
      <c r="AX63" s="62">
        <v>63.599999999999994</v>
      </c>
      <c r="AY63" s="62">
        <v>64.320000000000007</v>
      </c>
      <c r="AZ63" s="62">
        <v>65.16</v>
      </c>
      <c r="BA63" s="62">
        <v>66</v>
      </c>
      <c r="BB63" s="62">
        <v>66.84</v>
      </c>
      <c r="BC63" s="62">
        <v>67.679999999999993</v>
      </c>
      <c r="BD63" s="62">
        <v>68.64</v>
      </c>
      <c r="BE63" s="62">
        <v>69.48</v>
      </c>
      <c r="BF63" s="62">
        <v>70.44</v>
      </c>
    </row>
    <row r="64" spans="1:58" s="5" customFormat="1" ht="14.25">
      <c r="A64" s="1"/>
      <c r="B64" s="32">
        <v>72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48.239999999999995</v>
      </c>
      <c r="P64" s="62">
        <v>48.599999999999994</v>
      </c>
      <c r="Q64" s="62">
        <v>48.96</v>
      </c>
      <c r="R64" s="62">
        <v>49.199999999999996</v>
      </c>
      <c r="S64" s="62">
        <v>49.56</v>
      </c>
      <c r="T64" s="62">
        <v>49.92</v>
      </c>
      <c r="U64" s="62">
        <v>50.28</v>
      </c>
      <c r="V64" s="62">
        <v>50.64</v>
      </c>
      <c r="W64" s="62">
        <v>51</v>
      </c>
      <c r="X64" s="62">
        <v>51.36</v>
      </c>
      <c r="Y64" s="62">
        <v>51.72</v>
      </c>
      <c r="Z64" s="62">
        <v>52.08</v>
      </c>
      <c r="AA64" s="62">
        <v>52.44</v>
      </c>
      <c r="AB64" s="62">
        <v>52.800000000000004</v>
      </c>
      <c r="AC64" s="62">
        <v>53.16</v>
      </c>
      <c r="AD64" s="62">
        <v>53.400000000000006</v>
      </c>
      <c r="AE64" s="62">
        <v>53.760000000000005</v>
      </c>
      <c r="AF64" s="62">
        <v>54.12</v>
      </c>
      <c r="AG64" s="62">
        <v>54.480000000000004</v>
      </c>
      <c r="AH64" s="62">
        <v>54.84</v>
      </c>
      <c r="AI64" s="62">
        <v>55.08</v>
      </c>
      <c r="AJ64" s="62">
        <v>55.44</v>
      </c>
      <c r="AK64" s="62">
        <v>55.800000000000004</v>
      </c>
      <c r="AL64" s="62">
        <v>56.16</v>
      </c>
      <c r="AM64" s="62">
        <v>56.64</v>
      </c>
      <c r="AN64" s="62">
        <v>57</v>
      </c>
      <c r="AO64" s="62">
        <v>57.480000000000004</v>
      </c>
      <c r="AP64" s="62">
        <v>57.96</v>
      </c>
      <c r="AQ64" s="62">
        <v>58.56</v>
      </c>
      <c r="AR64" s="62">
        <v>59.16</v>
      </c>
      <c r="AS64" s="62">
        <v>59.760000000000005</v>
      </c>
      <c r="AT64" s="62">
        <v>60.36</v>
      </c>
      <c r="AU64" s="62">
        <v>60.96</v>
      </c>
      <c r="AV64" s="62">
        <v>61.679999999999993</v>
      </c>
      <c r="AW64" s="62">
        <v>62.400000000000006</v>
      </c>
      <c r="AX64" s="62">
        <v>63.12</v>
      </c>
      <c r="AY64" s="62">
        <v>63.84</v>
      </c>
      <c r="AZ64" s="62">
        <v>64.679999999999993</v>
      </c>
      <c r="BA64" s="62">
        <v>65.400000000000006</v>
      </c>
      <c r="BB64" s="62">
        <v>66.239999999999995</v>
      </c>
      <c r="BC64" s="62">
        <v>67.08</v>
      </c>
      <c r="BD64" s="62">
        <v>68.039999999999992</v>
      </c>
      <c r="BE64" s="62">
        <v>68.88</v>
      </c>
      <c r="BF64" s="62">
        <v>69.84</v>
      </c>
    </row>
    <row r="65" spans="1:58" s="5" customFormat="1" ht="15" thickBot="1">
      <c r="A65" s="1"/>
      <c r="B65" s="32">
        <v>73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48.480000000000004</v>
      </c>
      <c r="Q65" s="62">
        <v>48.84</v>
      </c>
      <c r="R65" s="62">
        <v>49.199999999999996</v>
      </c>
      <c r="S65" s="62">
        <v>49.56</v>
      </c>
      <c r="T65" s="62">
        <v>49.92</v>
      </c>
      <c r="U65" s="62">
        <v>50.28</v>
      </c>
      <c r="V65" s="62">
        <v>50.64</v>
      </c>
      <c r="W65" s="62">
        <v>51</v>
      </c>
      <c r="X65" s="62">
        <v>51.36</v>
      </c>
      <c r="Y65" s="62">
        <v>51.72</v>
      </c>
      <c r="Z65" s="62">
        <v>51.96</v>
      </c>
      <c r="AA65" s="62">
        <v>52.320000000000007</v>
      </c>
      <c r="AB65" s="62">
        <v>52.679999999999993</v>
      </c>
      <c r="AC65" s="62">
        <v>53.04</v>
      </c>
      <c r="AD65" s="62">
        <v>53.400000000000006</v>
      </c>
      <c r="AE65" s="62">
        <v>53.64</v>
      </c>
      <c r="AF65" s="62">
        <v>54</v>
      </c>
      <c r="AG65" s="62">
        <v>54.36</v>
      </c>
      <c r="AH65" s="62">
        <v>54.72</v>
      </c>
      <c r="AI65" s="62">
        <v>54.96</v>
      </c>
      <c r="AJ65" s="62">
        <v>55.320000000000007</v>
      </c>
      <c r="AK65" s="62">
        <v>55.679999999999993</v>
      </c>
      <c r="AL65" s="62">
        <v>56.04</v>
      </c>
      <c r="AM65" s="62">
        <v>56.400000000000006</v>
      </c>
      <c r="AN65" s="62">
        <v>56.760000000000005</v>
      </c>
      <c r="AO65" s="62">
        <v>57.239999999999995</v>
      </c>
      <c r="AP65" s="62">
        <v>57.72</v>
      </c>
      <c r="AQ65" s="62">
        <v>58.320000000000007</v>
      </c>
      <c r="AR65" s="62">
        <v>58.800000000000004</v>
      </c>
      <c r="AS65" s="62">
        <v>59.400000000000006</v>
      </c>
      <c r="AT65" s="62">
        <v>60</v>
      </c>
      <c r="AU65" s="62">
        <v>60.599999999999994</v>
      </c>
      <c r="AV65" s="62">
        <v>61.320000000000007</v>
      </c>
      <c r="AW65" s="62">
        <v>61.92</v>
      </c>
      <c r="AX65" s="62">
        <v>62.64</v>
      </c>
      <c r="AY65" s="62">
        <v>63.36</v>
      </c>
      <c r="AZ65" s="62">
        <v>64.08</v>
      </c>
      <c r="BA65" s="62">
        <v>64.92</v>
      </c>
      <c r="BB65" s="62">
        <v>65.760000000000005</v>
      </c>
      <c r="BC65" s="62">
        <v>66.599999999999994</v>
      </c>
      <c r="BD65" s="62">
        <v>67.44</v>
      </c>
      <c r="BE65" s="62">
        <v>68.28</v>
      </c>
      <c r="BF65" s="62">
        <v>69.12</v>
      </c>
    </row>
    <row r="66" spans="1:58" s="5" customFormat="1" ht="14.25">
      <c r="A66" s="1"/>
      <c r="B66" s="25">
        <v>74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48.84</v>
      </c>
      <c r="R66" s="62">
        <v>49.199999999999996</v>
      </c>
      <c r="S66" s="62">
        <v>49.56</v>
      </c>
      <c r="T66" s="62">
        <v>49.92</v>
      </c>
      <c r="U66" s="62">
        <v>50.28</v>
      </c>
      <c r="V66" s="62">
        <v>50.64</v>
      </c>
      <c r="W66" s="62">
        <v>50.88</v>
      </c>
      <c r="X66" s="62">
        <v>51.239999999999995</v>
      </c>
      <c r="Y66" s="62">
        <v>51.599999999999994</v>
      </c>
      <c r="Z66" s="62">
        <v>51.96</v>
      </c>
      <c r="AA66" s="62">
        <v>52.320000000000007</v>
      </c>
      <c r="AB66" s="62">
        <v>52.679999999999993</v>
      </c>
      <c r="AC66" s="62">
        <v>52.92</v>
      </c>
      <c r="AD66" s="62">
        <v>53.28</v>
      </c>
      <c r="AE66" s="62">
        <v>53.64</v>
      </c>
      <c r="AF66" s="62">
        <v>53.88</v>
      </c>
      <c r="AG66" s="62">
        <v>54.239999999999995</v>
      </c>
      <c r="AH66" s="62">
        <v>54.599999999999994</v>
      </c>
      <c r="AI66" s="62">
        <v>54.84</v>
      </c>
      <c r="AJ66" s="62">
        <v>55.199999999999996</v>
      </c>
      <c r="AK66" s="62">
        <v>55.56</v>
      </c>
      <c r="AL66" s="62">
        <v>55.800000000000004</v>
      </c>
      <c r="AM66" s="62">
        <v>56.16</v>
      </c>
      <c r="AN66" s="62">
        <v>56.64</v>
      </c>
      <c r="AO66" s="62">
        <v>57</v>
      </c>
      <c r="AP66" s="62">
        <v>57.480000000000004</v>
      </c>
      <c r="AQ66" s="62">
        <v>57.96</v>
      </c>
      <c r="AR66" s="62">
        <v>58.56</v>
      </c>
      <c r="AS66" s="62">
        <v>59.04</v>
      </c>
      <c r="AT66" s="62">
        <v>59.64</v>
      </c>
      <c r="AU66" s="62">
        <v>60.239999999999995</v>
      </c>
      <c r="AV66" s="62">
        <v>60.84</v>
      </c>
      <c r="AW66" s="62">
        <v>61.44</v>
      </c>
      <c r="AX66" s="62">
        <v>62.16</v>
      </c>
      <c r="AY66" s="62">
        <v>62.88</v>
      </c>
      <c r="AZ66" s="62">
        <v>63.599999999999994</v>
      </c>
      <c r="BA66" s="62">
        <v>64.320000000000007</v>
      </c>
      <c r="BB66" s="62">
        <v>65.16</v>
      </c>
      <c r="BC66" s="62">
        <v>66</v>
      </c>
      <c r="BD66" s="62">
        <v>66.72</v>
      </c>
      <c r="BE66" s="62">
        <v>67.56</v>
      </c>
      <c r="BF66" s="62">
        <v>68.52</v>
      </c>
    </row>
    <row r="67" spans="1:58" s="5" customFormat="1" ht="14.25">
      <c r="A67" s="1"/>
      <c r="B67" s="32">
        <v>75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49.199999999999996</v>
      </c>
      <c r="S67" s="62">
        <v>49.56</v>
      </c>
      <c r="T67" s="62">
        <v>49.92</v>
      </c>
      <c r="U67" s="62">
        <v>50.16</v>
      </c>
      <c r="V67" s="62">
        <v>50.519999999999996</v>
      </c>
      <c r="W67" s="62">
        <v>50.88</v>
      </c>
      <c r="X67" s="62">
        <v>51.239999999999995</v>
      </c>
      <c r="Y67" s="62">
        <v>51.599999999999994</v>
      </c>
      <c r="Z67" s="62">
        <v>51.96</v>
      </c>
      <c r="AA67" s="62">
        <v>52.199999999999996</v>
      </c>
      <c r="AB67" s="62">
        <v>52.56</v>
      </c>
      <c r="AC67" s="62">
        <v>52.92</v>
      </c>
      <c r="AD67" s="62">
        <v>53.16</v>
      </c>
      <c r="AE67" s="62">
        <v>53.519999999999996</v>
      </c>
      <c r="AF67" s="62">
        <v>53.88</v>
      </c>
      <c r="AG67" s="62">
        <v>54.12</v>
      </c>
      <c r="AH67" s="62">
        <v>54.480000000000004</v>
      </c>
      <c r="AI67" s="62">
        <v>54.72</v>
      </c>
      <c r="AJ67" s="62">
        <v>55.08</v>
      </c>
      <c r="AK67" s="62">
        <v>55.320000000000007</v>
      </c>
      <c r="AL67" s="62">
        <v>55.679999999999993</v>
      </c>
      <c r="AM67" s="62">
        <v>56.04</v>
      </c>
      <c r="AN67" s="62">
        <v>56.400000000000006</v>
      </c>
      <c r="AO67" s="62">
        <v>56.760000000000005</v>
      </c>
      <c r="AP67" s="62">
        <v>57.239999999999995</v>
      </c>
      <c r="AQ67" s="62">
        <v>57.72</v>
      </c>
      <c r="AR67" s="62">
        <v>58.199999999999996</v>
      </c>
      <c r="AS67" s="62">
        <v>58.679999999999993</v>
      </c>
      <c r="AT67" s="62">
        <v>59.28</v>
      </c>
      <c r="AU67" s="62">
        <v>59.88</v>
      </c>
      <c r="AV67" s="62">
        <v>60.480000000000004</v>
      </c>
      <c r="AW67" s="62">
        <v>61.08</v>
      </c>
      <c r="AX67" s="62">
        <v>61.679999999999993</v>
      </c>
      <c r="AY67" s="62">
        <v>62.400000000000006</v>
      </c>
      <c r="AZ67" s="62">
        <v>63.12</v>
      </c>
      <c r="BA67" s="62">
        <v>63.84</v>
      </c>
      <c r="BB67" s="62">
        <v>64.56</v>
      </c>
      <c r="BC67" s="62">
        <v>65.28</v>
      </c>
      <c r="BD67" s="62">
        <v>66.12</v>
      </c>
      <c r="BE67" s="62">
        <v>66.960000000000008</v>
      </c>
      <c r="BF67" s="62">
        <v>67.800000000000011</v>
      </c>
    </row>
    <row r="68" spans="1:58" s="5" customFormat="1" ht="15" thickBot="1">
      <c r="A68" s="1"/>
      <c r="B68" s="32">
        <v>76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49.44</v>
      </c>
      <c r="T68" s="62">
        <v>49.800000000000004</v>
      </c>
      <c r="U68" s="62">
        <v>50.16</v>
      </c>
      <c r="V68" s="62">
        <v>50.519999999999996</v>
      </c>
      <c r="W68" s="62">
        <v>50.88</v>
      </c>
      <c r="X68" s="62">
        <v>51.239999999999995</v>
      </c>
      <c r="Y68" s="62">
        <v>51.480000000000004</v>
      </c>
      <c r="Z68" s="62">
        <v>51.84</v>
      </c>
      <c r="AA68" s="62">
        <v>52.199999999999996</v>
      </c>
      <c r="AB68" s="62">
        <v>52.56</v>
      </c>
      <c r="AC68" s="62">
        <v>52.800000000000004</v>
      </c>
      <c r="AD68" s="62">
        <v>53.16</v>
      </c>
      <c r="AE68" s="62">
        <v>53.400000000000006</v>
      </c>
      <c r="AF68" s="62">
        <v>53.760000000000005</v>
      </c>
      <c r="AG68" s="62">
        <v>54</v>
      </c>
      <c r="AH68" s="62">
        <v>54.36</v>
      </c>
      <c r="AI68" s="62">
        <v>54.599999999999994</v>
      </c>
      <c r="AJ68" s="62">
        <v>54.96</v>
      </c>
      <c r="AK68" s="62">
        <v>55.199999999999996</v>
      </c>
      <c r="AL68" s="62">
        <v>55.56</v>
      </c>
      <c r="AM68" s="62">
        <v>55.800000000000004</v>
      </c>
      <c r="AN68" s="62">
        <v>56.16</v>
      </c>
      <c r="AO68" s="62">
        <v>56.519999999999996</v>
      </c>
      <c r="AP68" s="62">
        <v>57</v>
      </c>
      <c r="AQ68" s="62">
        <v>57.480000000000004</v>
      </c>
      <c r="AR68" s="62">
        <v>57.96</v>
      </c>
      <c r="AS68" s="62">
        <v>58.44</v>
      </c>
      <c r="AT68" s="62">
        <v>58.92</v>
      </c>
      <c r="AU68" s="62">
        <v>59.519999999999996</v>
      </c>
      <c r="AV68" s="62">
        <v>60</v>
      </c>
      <c r="AW68" s="62">
        <v>60.599999999999994</v>
      </c>
      <c r="AX68" s="62">
        <v>61.199999999999996</v>
      </c>
      <c r="AY68" s="62">
        <v>61.92</v>
      </c>
      <c r="AZ68" s="62">
        <v>62.519999999999996</v>
      </c>
      <c r="BA68" s="62">
        <v>63.239999999999995</v>
      </c>
      <c r="BB68" s="62">
        <v>63.96</v>
      </c>
      <c r="BC68" s="62">
        <v>64.679999999999993</v>
      </c>
      <c r="BD68" s="62">
        <v>65.52</v>
      </c>
      <c r="BE68" s="62">
        <v>66.239999999999995</v>
      </c>
      <c r="BF68" s="62">
        <v>67.08</v>
      </c>
    </row>
    <row r="69" spans="1:58" s="5" customFormat="1" ht="14.25">
      <c r="A69" s="1"/>
      <c r="B69" s="25">
        <v>77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49.800000000000004</v>
      </c>
      <c r="U69" s="62">
        <v>50.16</v>
      </c>
      <c r="V69" s="62">
        <v>50.519999999999996</v>
      </c>
      <c r="W69" s="62">
        <v>50.760000000000005</v>
      </c>
      <c r="X69" s="62">
        <v>51.12</v>
      </c>
      <c r="Y69" s="62">
        <v>51.480000000000004</v>
      </c>
      <c r="Z69" s="62">
        <v>51.84</v>
      </c>
      <c r="AA69" s="62">
        <v>52.08</v>
      </c>
      <c r="AB69" s="62">
        <v>52.44</v>
      </c>
      <c r="AC69" s="62">
        <v>52.800000000000004</v>
      </c>
      <c r="AD69" s="62">
        <v>53.04</v>
      </c>
      <c r="AE69" s="62">
        <v>53.400000000000006</v>
      </c>
      <c r="AF69" s="62">
        <v>53.64</v>
      </c>
      <c r="AG69" s="62">
        <v>53.88</v>
      </c>
      <c r="AH69" s="62">
        <v>54.239999999999995</v>
      </c>
      <c r="AI69" s="62">
        <v>54.480000000000004</v>
      </c>
      <c r="AJ69" s="62">
        <v>54.72</v>
      </c>
      <c r="AK69" s="62">
        <v>55.08</v>
      </c>
      <c r="AL69" s="62">
        <v>55.320000000000007</v>
      </c>
      <c r="AM69" s="62">
        <v>55.679999999999993</v>
      </c>
      <c r="AN69" s="62">
        <v>56.04</v>
      </c>
      <c r="AO69" s="62">
        <v>56.400000000000006</v>
      </c>
      <c r="AP69" s="62">
        <v>56.760000000000005</v>
      </c>
      <c r="AQ69" s="62">
        <v>57.239999999999995</v>
      </c>
      <c r="AR69" s="62">
        <v>57.599999999999994</v>
      </c>
      <c r="AS69" s="62">
        <v>58.08</v>
      </c>
      <c r="AT69" s="62">
        <v>58.56</v>
      </c>
      <c r="AU69" s="62">
        <v>59.04</v>
      </c>
      <c r="AV69" s="62">
        <v>59.64</v>
      </c>
      <c r="AW69" s="62">
        <v>60.239999999999995</v>
      </c>
      <c r="AX69" s="62">
        <v>60.84</v>
      </c>
      <c r="AY69" s="62">
        <v>61.44</v>
      </c>
      <c r="AZ69" s="62">
        <v>62.04</v>
      </c>
      <c r="BA69" s="62">
        <v>62.760000000000005</v>
      </c>
      <c r="BB69" s="62">
        <v>63.36</v>
      </c>
      <c r="BC69" s="62">
        <v>64.08</v>
      </c>
      <c r="BD69" s="62">
        <v>64.92</v>
      </c>
      <c r="BE69" s="62">
        <v>65.64</v>
      </c>
      <c r="BF69" s="62">
        <v>66.36</v>
      </c>
    </row>
    <row r="70" spans="1:58" s="5" customFormat="1" ht="14.25">
      <c r="A70" s="1"/>
      <c r="B70" s="32">
        <v>78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50.16</v>
      </c>
      <c r="V70" s="62">
        <v>50.400000000000006</v>
      </c>
      <c r="W70" s="62">
        <v>50.760000000000005</v>
      </c>
      <c r="X70" s="62">
        <v>51.12</v>
      </c>
      <c r="Y70" s="62">
        <v>51.480000000000004</v>
      </c>
      <c r="Z70" s="62">
        <v>51.72</v>
      </c>
      <c r="AA70" s="62">
        <v>52.08</v>
      </c>
      <c r="AB70" s="62">
        <v>52.44</v>
      </c>
      <c r="AC70" s="62">
        <v>52.679999999999993</v>
      </c>
      <c r="AD70" s="62">
        <v>53.04</v>
      </c>
      <c r="AE70" s="62">
        <v>53.28</v>
      </c>
      <c r="AF70" s="62">
        <v>53.519999999999996</v>
      </c>
      <c r="AG70" s="62">
        <v>53.88</v>
      </c>
      <c r="AH70" s="62">
        <v>54.12</v>
      </c>
      <c r="AI70" s="62">
        <v>54.36</v>
      </c>
      <c r="AJ70" s="62">
        <v>54.599999999999994</v>
      </c>
      <c r="AK70" s="62">
        <v>54.96</v>
      </c>
      <c r="AL70" s="62">
        <v>55.199999999999996</v>
      </c>
      <c r="AM70" s="62">
        <v>55.56</v>
      </c>
      <c r="AN70" s="62">
        <v>55.800000000000004</v>
      </c>
      <c r="AO70" s="62">
        <v>56.16</v>
      </c>
      <c r="AP70" s="62">
        <v>56.519999999999996</v>
      </c>
      <c r="AQ70" s="62">
        <v>56.88</v>
      </c>
      <c r="AR70" s="62">
        <v>57.36</v>
      </c>
      <c r="AS70" s="62">
        <v>57.84</v>
      </c>
      <c r="AT70" s="62">
        <v>58.199999999999996</v>
      </c>
      <c r="AU70" s="62">
        <v>58.679999999999993</v>
      </c>
      <c r="AV70" s="62">
        <v>59.28</v>
      </c>
      <c r="AW70" s="62">
        <v>59.760000000000005</v>
      </c>
      <c r="AX70" s="62">
        <v>60.36</v>
      </c>
      <c r="AY70" s="62">
        <v>60.96</v>
      </c>
      <c r="AZ70" s="62">
        <v>61.56</v>
      </c>
      <c r="BA70" s="62">
        <v>62.16</v>
      </c>
      <c r="BB70" s="62">
        <v>62.88</v>
      </c>
      <c r="BC70" s="62">
        <v>63.480000000000004</v>
      </c>
      <c r="BD70" s="62">
        <v>64.199999999999989</v>
      </c>
      <c r="BE70" s="62">
        <v>64.92</v>
      </c>
      <c r="BF70" s="62">
        <v>65.760000000000005</v>
      </c>
    </row>
    <row r="71" spans="1:58" s="5" customFormat="1" ht="15" thickBot="1">
      <c r="A71" s="1"/>
      <c r="B71" s="32">
        <v>79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50.400000000000006</v>
      </c>
      <c r="W71" s="62">
        <v>50.760000000000005</v>
      </c>
      <c r="X71" s="62">
        <v>51.12</v>
      </c>
      <c r="Y71" s="62">
        <v>51.36</v>
      </c>
      <c r="Z71" s="62">
        <v>51.72</v>
      </c>
      <c r="AA71" s="62">
        <v>52.08</v>
      </c>
      <c r="AB71" s="62">
        <v>52.320000000000007</v>
      </c>
      <c r="AC71" s="62">
        <v>52.679999999999993</v>
      </c>
      <c r="AD71" s="62">
        <v>52.92</v>
      </c>
      <c r="AE71" s="62">
        <v>53.16</v>
      </c>
      <c r="AF71" s="62">
        <v>53.519999999999996</v>
      </c>
      <c r="AG71" s="62">
        <v>53.760000000000005</v>
      </c>
      <c r="AH71" s="62">
        <v>54</v>
      </c>
      <c r="AI71" s="62">
        <v>54.239999999999995</v>
      </c>
      <c r="AJ71" s="62">
        <v>54.599999999999994</v>
      </c>
      <c r="AK71" s="62">
        <v>54.84</v>
      </c>
      <c r="AL71" s="62">
        <v>55.08</v>
      </c>
      <c r="AM71" s="62">
        <v>55.320000000000007</v>
      </c>
      <c r="AN71" s="62">
        <v>55.679999999999993</v>
      </c>
      <c r="AO71" s="62">
        <v>55.92</v>
      </c>
      <c r="AP71" s="62">
        <v>56.28</v>
      </c>
      <c r="AQ71" s="62">
        <v>56.64</v>
      </c>
      <c r="AR71" s="62">
        <v>57.12</v>
      </c>
      <c r="AS71" s="62">
        <v>57.480000000000004</v>
      </c>
      <c r="AT71" s="62">
        <v>57.96</v>
      </c>
      <c r="AU71" s="62">
        <v>58.44</v>
      </c>
      <c r="AV71" s="62">
        <v>58.92</v>
      </c>
      <c r="AW71" s="62">
        <v>59.400000000000006</v>
      </c>
      <c r="AX71" s="62">
        <v>59.88</v>
      </c>
      <c r="AY71" s="62">
        <v>60.480000000000004</v>
      </c>
      <c r="AZ71" s="62">
        <v>61.08</v>
      </c>
      <c r="BA71" s="62">
        <v>61.679999999999993</v>
      </c>
      <c r="BB71" s="62">
        <v>62.28</v>
      </c>
      <c r="BC71" s="62">
        <v>62.88</v>
      </c>
      <c r="BD71" s="62">
        <v>63.599999999999994</v>
      </c>
      <c r="BE71" s="62">
        <v>64.320000000000007</v>
      </c>
      <c r="BF71" s="62">
        <v>65.039999999999992</v>
      </c>
    </row>
    <row r="72" spans="1:58" s="5" customFormat="1" ht="14.25">
      <c r="A72" s="1"/>
      <c r="B72" s="25">
        <v>80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50.760000000000005</v>
      </c>
      <c r="X72" s="62">
        <v>51</v>
      </c>
      <c r="Y72" s="62">
        <v>51.36</v>
      </c>
      <c r="Z72" s="62">
        <v>51.72</v>
      </c>
      <c r="AA72" s="62">
        <v>51.96</v>
      </c>
      <c r="AB72" s="62">
        <v>52.320000000000007</v>
      </c>
      <c r="AC72" s="62">
        <v>52.56</v>
      </c>
      <c r="AD72" s="62">
        <v>52.92</v>
      </c>
      <c r="AE72" s="62">
        <v>53.16</v>
      </c>
      <c r="AF72" s="62">
        <v>53.400000000000006</v>
      </c>
      <c r="AG72" s="62">
        <v>53.64</v>
      </c>
      <c r="AH72" s="62">
        <v>53.88</v>
      </c>
      <c r="AI72" s="62">
        <v>54.239999999999995</v>
      </c>
      <c r="AJ72" s="62">
        <v>54.480000000000004</v>
      </c>
      <c r="AK72" s="62">
        <v>54.72</v>
      </c>
      <c r="AL72" s="62">
        <v>54.96</v>
      </c>
      <c r="AM72" s="62">
        <v>55.199999999999996</v>
      </c>
      <c r="AN72" s="62">
        <v>55.44</v>
      </c>
      <c r="AO72" s="62">
        <v>55.800000000000004</v>
      </c>
      <c r="AP72" s="62">
        <v>56.16</v>
      </c>
      <c r="AQ72" s="62">
        <v>56.519999999999996</v>
      </c>
      <c r="AR72" s="62">
        <v>56.88</v>
      </c>
      <c r="AS72" s="62">
        <v>57.239999999999995</v>
      </c>
      <c r="AT72" s="62">
        <v>57.599999999999994</v>
      </c>
      <c r="AU72" s="62">
        <v>58.08</v>
      </c>
      <c r="AV72" s="62">
        <v>58.56</v>
      </c>
      <c r="AW72" s="62">
        <v>59.04</v>
      </c>
      <c r="AX72" s="62">
        <v>59.519999999999996</v>
      </c>
      <c r="AY72" s="62">
        <v>60</v>
      </c>
      <c r="AZ72" s="62">
        <v>60.599999999999994</v>
      </c>
      <c r="BA72" s="62">
        <v>61.08</v>
      </c>
      <c r="BB72" s="62">
        <v>61.679999999999993</v>
      </c>
      <c r="BC72" s="62">
        <v>62.400000000000006</v>
      </c>
      <c r="BD72" s="62">
        <v>63</v>
      </c>
      <c r="BE72" s="62">
        <v>63.72</v>
      </c>
      <c r="BF72" s="62">
        <v>64.320000000000007</v>
      </c>
    </row>
    <row r="73" spans="1:58" s="5" customFormat="1" ht="14.25">
      <c r="A73" s="1"/>
      <c r="B73" s="32">
        <v>81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51</v>
      </c>
      <c r="Y73" s="62">
        <v>51.36</v>
      </c>
      <c r="Z73" s="62">
        <v>51.599999999999994</v>
      </c>
      <c r="AA73" s="62">
        <v>51.96</v>
      </c>
      <c r="AB73" s="62">
        <v>52.199999999999996</v>
      </c>
      <c r="AC73" s="62">
        <v>52.56</v>
      </c>
      <c r="AD73" s="62">
        <v>52.800000000000004</v>
      </c>
      <c r="AE73" s="62">
        <v>53.04</v>
      </c>
      <c r="AF73" s="62">
        <v>53.400000000000006</v>
      </c>
      <c r="AG73" s="62">
        <v>53.64</v>
      </c>
      <c r="AH73" s="62">
        <v>53.88</v>
      </c>
      <c r="AI73" s="62">
        <v>54.12</v>
      </c>
      <c r="AJ73" s="62">
        <v>54.36</v>
      </c>
      <c r="AK73" s="62">
        <v>54.599999999999994</v>
      </c>
      <c r="AL73" s="62">
        <v>54.84</v>
      </c>
      <c r="AM73" s="62">
        <v>55.08</v>
      </c>
      <c r="AN73" s="62">
        <v>55.320000000000007</v>
      </c>
      <c r="AO73" s="62">
        <v>55.56</v>
      </c>
      <c r="AP73" s="62">
        <v>55.92</v>
      </c>
      <c r="AQ73" s="62">
        <v>56.28</v>
      </c>
      <c r="AR73" s="62">
        <v>56.64</v>
      </c>
      <c r="AS73" s="62">
        <v>57</v>
      </c>
      <c r="AT73" s="62">
        <v>57.36</v>
      </c>
      <c r="AU73" s="62">
        <v>57.72</v>
      </c>
      <c r="AV73" s="62">
        <v>58.199999999999996</v>
      </c>
      <c r="AW73" s="62">
        <v>58.56</v>
      </c>
      <c r="AX73" s="62">
        <v>59.04</v>
      </c>
      <c r="AY73" s="62">
        <v>59.519999999999996</v>
      </c>
      <c r="AZ73" s="62">
        <v>60.12</v>
      </c>
      <c r="BA73" s="62">
        <v>60.599999999999994</v>
      </c>
      <c r="BB73" s="62">
        <v>61.199999999999996</v>
      </c>
      <c r="BC73" s="62">
        <v>61.800000000000004</v>
      </c>
      <c r="BD73" s="62">
        <v>62.400000000000006</v>
      </c>
      <c r="BE73" s="62">
        <v>63</v>
      </c>
      <c r="BF73" s="62">
        <v>63.72</v>
      </c>
    </row>
    <row r="74" spans="1:58" s="5" customFormat="1" ht="14.25">
      <c r="A74" s="1"/>
      <c r="B74" s="32">
        <v>82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51.239999999999995</v>
      </c>
      <c r="Z74" s="62">
        <v>51.599999999999994</v>
      </c>
      <c r="AA74" s="62">
        <v>51.96</v>
      </c>
      <c r="AB74" s="62">
        <v>52.199999999999996</v>
      </c>
      <c r="AC74" s="62">
        <v>52.44</v>
      </c>
      <c r="AD74" s="62">
        <v>52.800000000000004</v>
      </c>
      <c r="AE74" s="62">
        <v>53.04</v>
      </c>
      <c r="AF74" s="62">
        <v>53.28</v>
      </c>
      <c r="AG74" s="62">
        <v>53.519999999999996</v>
      </c>
      <c r="AH74" s="62">
        <v>53.760000000000005</v>
      </c>
      <c r="AI74" s="62">
        <v>54</v>
      </c>
      <c r="AJ74" s="62">
        <v>54.239999999999995</v>
      </c>
      <c r="AK74" s="62">
        <v>54.480000000000004</v>
      </c>
      <c r="AL74" s="62">
        <v>54.72</v>
      </c>
      <c r="AM74" s="62">
        <v>54.96</v>
      </c>
      <c r="AN74" s="62">
        <v>55.199999999999996</v>
      </c>
      <c r="AO74" s="62">
        <v>55.44</v>
      </c>
      <c r="AP74" s="62">
        <v>55.800000000000004</v>
      </c>
      <c r="AQ74" s="62">
        <v>56.04</v>
      </c>
      <c r="AR74" s="62">
        <v>56.400000000000006</v>
      </c>
      <c r="AS74" s="62">
        <v>56.760000000000005</v>
      </c>
      <c r="AT74" s="62">
        <v>57.12</v>
      </c>
      <c r="AU74" s="62">
        <v>57.480000000000004</v>
      </c>
      <c r="AV74" s="62">
        <v>57.84</v>
      </c>
      <c r="AW74" s="62">
        <v>58.199999999999996</v>
      </c>
      <c r="AX74" s="62">
        <v>58.679999999999993</v>
      </c>
      <c r="AY74" s="62">
        <v>59.16</v>
      </c>
      <c r="AZ74" s="62">
        <v>59.64</v>
      </c>
      <c r="BA74" s="62">
        <v>60.12</v>
      </c>
      <c r="BB74" s="62">
        <v>60.72</v>
      </c>
      <c r="BC74" s="62">
        <v>61.199999999999996</v>
      </c>
      <c r="BD74" s="62">
        <v>61.800000000000004</v>
      </c>
      <c r="BE74" s="62">
        <v>62.400000000000006</v>
      </c>
      <c r="BF74" s="62">
        <v>63</v>
      </c>
    </row>
    <row r="75" spans="1:58" s="5" customFormat="1" ht="14.25">
      <c r="A75" s="1"/>
      <c r="B75" s="32">
        <v>83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51.599999999999994</v>
      </c>
      <c r="AA75" s="62">
        <v>51.84</v>
      </c>
      <c r="AB75" s="62">
        <v>52.199999999999996</v>
      </c>
      <c r="AC75" s="62">
        <v>52.44</v>
      </c>
      <c r="AD75" s="62">
        <v>52.679999999999993</v>
      </c>
      <c r="AE75" s="62">
        <v>52.92</v>
      </c>
      <c r="AF75" s="62">
        <v>53.28</v>
      </c>
      <c r="AG75" s="62">
        <v>53.519999999999996</v>
      </c>
      <c r="AH75" s="62">
        <v>53.760000000000005</v>
      </c>
      <c r="AI75" s="62">
        <v>54</v>
      </c>
      <c r="AJ75" s="62">
        <v>54.12</v>
      </c>
      <c r="AK75" s="62">
        <v>54.36</v>
      </c>
      <c r="AL75" s="62">
        <v>54.599999999999994</v>
      </c>
      <c r="AM75" s="62">
        <v>54.84</v>
      </c>
      <c r="AN75" s="62">
        <v>55.08</v>
      </c>
      <c r="AO75" s="62">
        <v>55.320000000000007</v>
      </c>
      <c r="AP75" s="62">
        <v>55.56</v>
      </c>
      <c r="AQ75" s="62">
        <v>55.92</v>
      </c>
      <c r="AR75" s="62">
        <v>56.16</v>
      </c>
      <c r="AS75" s="62">
        <v>56.519999999999996</v>
      </c>
      <c r="AT75" s="62">
        <v>56.760000000000005</v>
      </c>
      <c r="AU75" s="62">
        <v>57.12</v>
      </c>
      <c r="AV75" s="62">
        <v>57.480000000000004</v>
      </c>
      <c r="AW75" s="62">
        <v>57.96</v>
      </c>
      <c r="AX75" s="62">
        <v>58.320000000000007</v>
      </c>
      <c r="AY75" s="62">
        <v>58.800000000000004</v>
      </c>
      <c r="AZ75" s="62">
        <v>59.16</v>
      </c>
      <c r="BA75" s="62">
        <v>59.64</v>
      </c>
      <c r="BB75" s="62">
        <v>60.239999999999995</v>
      </c>
      <c r="BC75" s="62">
        <v>60.72</v>
      </c>
      <c r="BD75" s="62">
        <v>61.199999999999996</v>
      </c>
      <c r="BE75" s="62">
        <v>61.800000000000004</v>
      </c>
      <c r="BF75" s="62">
        <v>62.400000000000006</v>
      </c>
    </row>
    <row r="76" spans="1:58" s="5" customFormat="1" ht="14.25">
      <c r="A76" s="1"/>
      <c r="B76" s="32">
        <v>84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51.84</v>
      </c>
      <c r="AB76" s="62">
        <v>52.08</v>
      </c>
      <c r="AC76" s="62">
        <v>52.44</v>
      </c>
      <c r="AD76" s="62">
        <v>52.679999999999993</v>
      </c>
      <c r="AE76" s="62">
        <v>52.92</v>
      </c>
      <c r="AF76" s="62">
        <v>53.16</v>
      </c>
      <c r="AG76" s="62">
        <v>53.400000000000006</v>
      </c>
      <c r="AH76" s="62">
        <v>53.64</v>
      </c>
      <c r="AI76" s="62">
        <v>53.88</v>
      </c>
      <c r="AJ76" s="62">
        <v>54.12</v>
      </c>
      <c r="AK76" s="62">
        <v>54.239999999999995</v>
      </c>
      <c r="AL76" s="62">
        <v>54.480000000000004</v>
      </c>
      <c r="AM76" s="62">
        <v>54.72</v>
      </c>
      <c r="AN76" s="62">
        <v>54.96</v>
      </c>
      <c r="AO76" s="62">
        <v>55.199999999999996</v>
      </c>
      <c r="AP76" s="62">
        <v>55.44</v>
      </c>
      <c r="AQ76" s="62">
        <v>55.679999999999993</v>
      </c>
      <c r="AR76" s="62">
        <v>56.04</v>
      </c>
      <c r="AS76" s="62">
        <v>56.28</v>
      </c>
      <c r="AT76" s="62">
        <v>56.519999999999996</v>
      </c>
      <c r="AU76" s="62">
        <v>56.88</v>
      </c>
      <c r="AV76" s="62">
        <v>57.239999999999995</v>
      </c>
      <c r="AW76" s="62">
        <v>57.599999999999994</v>
      </c>
      <c r="AX76" s="62">
        <v>57.96</v>
      </c>
      <c r="AY76" s="62">
        <v>58.320000000000007</v>
      </c>
      <c r="AZ76" s="62">
        <v>58.800000000000004</v>
      </c>
      <c r="BA76" s="62">
        <v>59.28</v>
      </c>
      <c r="BB76" s="62">
        <v>59.64</v>
      </c>
      <c r="BC76" s="62">
        <v>60.239999999999995</v>
      </c>
      <c r="BD76" s="62">
        <v>60.72</v>
      </c>
      <c r="BE76" s="62">
        <v>61.199999999999996</v>
      </c>
      <c r="BF76" s="62">
        <v>61.800000000000004</v>
      </c>
    </row>
    <row r="77" spans="1:58" s="5" customFormat="1" ht="14.25">
      <c r="A77" s="1"/>
      <c r="B77" s="32">
        <v>85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52.08</v>
      </c>
      <c r="AC77" s="62">
        <v>52.320000000000007</v>
      </c>
      <c r="AD77" s="62">
        <v>52.679999999999993</v>
      </c>
      <c r="AE77" s="62">
        <v>52.92</v>
      </c>
      <c r="AF77" s="62">
        <v>53.16</v>
      </c>
      <c r="AG77" s="62">
        <v>53.400000000000006</v>
      </c>
      <c r="AH77" s="62">
        <v>53.64</v>
      </c>
      <c r="AI77" s="62">
        <v>53.760000000000005</v>
      </c>
      <c r="AJ77" s="62">
        <v>54</v>
      </c>
      <c r="AK77" s="62">
        <v>54.239999999999995</v>
      </c>
      <c r="AL77" s="62">
        <v>54.36</v>
      </c>
      <c r="AM77" s="62">
        <v>54.599999999999994</v>
      </c>
      <c r="AN77" s="62">
        <v>54.84</v>
      </c>
      <c r="AO77" s="62">
        <v>55.08</v>
      </c>
      <c r="AP77" s="62">
        <v>55.320000000000007</v>
      </c>
      <c r="AQ77" s="62">
        <v>55.56</v>
      </c>
      <c r="AR77" s="62">
        <v>55.800000000000004</v>
      </c>
      <c r="AS77" s="62">
        <v>56.04</v>
      </c>
      <c r="AT77" s="62">
        <v>56.400000000000006</v>
      </c>
      <c r="AU77" s="62">
        <v>56.64</v>
      </c>
      <c r="AV77" s="62">
        <v>57</v>
      </c>
      <c r="AW77" s="62">
        <v>57.239999999999995</v>
      </c>
      <c r="AX77" s="62">
        <v>57.599999999999994</v>
      </c>
      <c r="AY77" s="62">
        <v>57.96</v>
      </c>
      <c r="AZ77" s="62">
        <v>58.44</v>
      </c>
      <c r="BA77" s="62">
        <v>58.800000000000004</v>
      </c>
      <c r="BB77" s="62">
        <v>59.28</v>
      </c>
      <c r="BC77" s="62">
        <v>59.64</v>
      </c>
      <c r="BD77" s="62">
        <v>60.12</v>
      </c>
      <c r="BE77" s="62">
        <v>60.72</v>
      </c>
      <c r="BF77" s="62">
        <v>61.199999999999996</v>
      </c>
    </row>
    <row r="78" spans="1:58" s="5" customFormat="1">
      <c r="A78" s="1"/>
      <c r="B78" s="1"/>
    </row>
    <row r="79" spans="1:58" s="5" customFormat="1">
      <c r="A79" s="1"/>
      <c r="B79" s="1"/>
    </row>
    <row r="80" spans="1:58" s="5" customFormat="1">
      <c r="A80" s="1"/>
      <c r="B80" s="1"/>
    </row>
    <row r="81" spans="1:2" s="5" customFormat="1">
      <c r="A81" s="1"/>
      <c r="B81" s="1"/>
    </row>
    <row r="82" spans="1:2" s="5" customFormat="1">
      <c r="A82" s="1"/>
      <c r="B82" s="1"/>
    </row>
    <row r="83" spans="1:2" s="5" customFormat="1">
      <c r="A83" s="1"/>
      <c r="B83" s="1"/>
    </row>
    <row r="84" spans="1:2" s="5" customFormat="1">
      <c r="A84" s="1"/>
      <c r="B84" s="1"/>
    </row>
    <row r="85" spans="1:2" s="5" customFormat="1">
      <c r="A85" s="1"/>
      <c r="B85" s="1"/>
    </row>
    <row r="86" spans="1:2" s="5" customFormat="1">
      <c r="A86" s="1"/>
      <c r="B86" s="1"/>
    </row>
    <row r="87" spans="1:2" s="5" customFormat="1">
      <c r="A87" s="1"/>
      <c r="B87" s="1"/>
    </row>
    <row r="88" spans="1:2" s="5" customFormat="1">
      <c r="A88" s="1"/>
      <c r="B88" s="1"/>
    </row>
    <row r="89" spans="1:2" s="5" customFormat="1">
      <c r="A89" s="1"/>
      <c r="B89" s="1"/>
    </row>
    <row r="90" spans="1:2" s="5" customFormat="1">
      <c r="A90" s="1"/>
      <c r="B90" s="1"/>
    </row>
    <row r="91" spans="1:2" s="5" customFormat="1">
      <c r="A91" s="1"/>
      <c r="B91" s="1"/>
    </row>
    <row r="92" spans="1:2" s="5" customFormat="1">
      <c r="A92" s="1"/>
      <c r="B92" s="1"/>
    </row>
    <row r="93" spans="1:2" s="5" customFormat="1">
      <c r="A93" s="1"/>
      <c r="B93" s="1"/>
    </row>
    <row r="94" spans="1:2" s="5" customFormat="1">
      <c r="A94" s="1"/>
      <c r="B94" s="1"/>
    </row>
    <row r="95" spans="1:2" s="5" customFormat="1">
      <c r="A95" s="1"/>
      <c r="B95" s="1"/>
    </row>
    <row r="96" spans="1:2" s="5" customFormat="1">
      <c r="A96" s="1"/>
      <c r="B96" s="1"/>
    </row>
    <row r="97" spans="1:2" s="5" customFormat="1">
      <c r="A97" s="1"/>
      <c r="B97" s="1"/>
    </row>
    <row r="98" spans="1:2" s="5" customFormat="1">
      <c r="A98" s="1"/>
      <c r="B98" s="1"/>
    </row>
    <row r="99" spans="1:2" s="5" customFormat="1">
      <c r="A99" s="1"/>
      <c r="B99" s="1"/>
    </row>
    <row r="100" spans="1:2" s="5" customFormat="1">
      <c r="A100" s="1"/>
      <c r="B100" s="1"/>
    </row>
    <row r="101" spans="1:2" s="5" customFormat="1">
      <c r="A101" s="1"/>
      <c r="B101" s="1"/>
    </row>
    <row r="102" spans="1:2" s="5" customFormat="1">
      <c r="A102" s="1"/>
      <c r="B102" s="1"/>
    </row>
    <row r="103" spans="1:2" s="5" customFormat="1">
      <c r="A103" s="1"/>
      <c r="B103" s="1"/>
    </row>
    <row r="104" spans="1:2" s="5" customFormat="1">
      <c r="A104" s="1"/>
      <c r="B104" s="1"/>
    </row>
    <row r="105" spans="1:2" s="5" customFormat="1">
      <c r="A105" s="1"/>
      <c r="B105" s="1"/>
    </row>
    <row r="106" spans="1:2" s="5" customFormat="1">
      <c r="A106" s="1"/>
      <c r="B106" s="1"/>
    </row>
    <row r="107" spans="1:2" s="5" customFormat="1">
      <c r="A107" s="1"/>
      <c r="B107" s="1"/>
    </row>
    <row r="108" spans="1:2" s="5" customFormat="1">
      <c r="A108" s="1"/>
      <c r="B108" s="1"/>
    </row>
    <row r="109" spans="1:2" s="5" customFormat="1">
      <c r="A109" s="1"/>
      <c r="B109" s="1"/>
    </row>
    <row r="110" spans="1:2" s="5" customFormat="1">
      <c r="A110" s="1"/>
      <c r="B110" s="1"/>
    </row>
    <row r="111" spans="1:2" s="5" customFormat="1">
      <c r="A111" s="1"/>
      <c r="B111" s="1"/>
    </row>
    <row r="112" spans="1:2" s="5" customFormat="1">
      <c r="A112" s="1"/>
      <c r="B112" s="1"/>
    </row>
    <row r="113" spans="1:2" s="5" customFormat="1">
      <c r="A113" s="1"/>
      <c r="B113" s="1"/>
    </row>
    <row r="114" spans="1:2" s="5" customFormat="1">
      <c r="A114" s="1"/>
      <c r="B114" s="1"/>
    </row>
    <row r="115" spans="1:2" s="5" customFormat="1">
      <c r="A115" s="1"/>
      <c r="B115" s="1"/>
    </row>
    <row r="116" spans="1:2" s="5" customFormat="1">
      <c r="A116" s="1"/>
      <c r="B116" s="1"/>
    </row>
  </sheetData>
  <mergeCells count="36">
    <mergeCell ref="C8:E8"/>
    <mergeCell ref="C2:H2"/>
    <mergeCell ref="C3:H3"/>
    <mergeCell ref="C4:H4"/>
    <mergeCell ref="C5:H5"/>
    <mergeCell ref="C6:H7"/>
    <mergeCell ref="S8:U8"/>
    <mergeCell ref="AC8:AE8"/>
    <mergeCell ref="AM8:AO8"/>
    <mergeCell ref="AW8:AY8"/>
    <mergeCell ref="I8:K8"/>
    <mergeCell ref="U6:AA6"/>
    <mergeCell ref="AE6:AK6"/>
    <mergeCell ref="AO6:AU6"/>
    <mergeCell ref="AY6:BE6"/>
    <mergeCell ref="J6:P6"/>
    <mergeCell ref="U4:AA4"/>
    <mergeCell ref="AE4:AK4"/>
    <mergeCell ref="AO4:AU4"/>
    <mergeCell ref="AY4:BE4"/>
    <mergeCell ref="J5:P5"/>
    <mergeCell ref="U5:AA5"/>
    <mergeCell ref="AE5:AK5"/>
    <mergeCell ref="AO5:AU5"/>
    <mergeCell ref="AY5:BE5"/>
    <mergeCell ref="J4:P4"/>
    <mergeCell ref="U2:AA2"/>
    <mergeCell ref="AE2:AK2"/>
    <mergeCell ref="AO2:AU2"/>
    <mergeCell ref="AY2:BE2"/>
    <mergeCell ref="J3:P3"/>
    <mergeCell ref="U3:AA3"/>
    <mergeCell ref="AE3:AK3"/>
    <mergeCell ref="AO3:AU3"/>
    <mergeCell ref="AY3:BE3"/>
    <mergeCell ref="J2:P2"/>
  </mergeCells>
  <printOptions horizontalCentered="1" verticalCentered="1"/>
  <pageMargins left="0.74803149606299202" right="0.74803149606299202" top="0.35433070866141703" bottom="0.98425196850393704" header="0.511811023622047" footer="0.511811023622047"/>
  <pageSetup paperSize="9" scale="51" orientation="portrait" r:id="rId1"/>
  <headerFooter alignWithMargins="0">
    <oddFooter>&amp;L&amp;"Arial,Bold"The Purchase price is exclusive of Service Tax and Cess. Service Tax and Cess will be charged on Purchase price separately. &amp;R&amp;P of &amp;N</oddFooter>
  </headerFooter>
  <colBreaks count="5" manualBreakCount="5">
    <brk id="8" max="76" man="1"/>
    <brk id="18" max="80" man="1"/>
    <brk id="28" max="80" man="1"/>
    <brk id="38" max="80" man="1"/>
    <brk id="48" max="8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6"/>
  <sheetViews>
    <sheetView view="pageBreakPreview" topLeftCell="A64" zoomScaleNormal="100" zoomScaleSheetLayoutView="100" workbookViewId="0">
      <pane xSplit="2" topLeftCell="AT1" activePane="topRight" state="frozen"/>
      <selection activeCell="L9" sqref="L9"/>
      <selection pane="topRight" activeCell="L9" sqref="L9"/>
    </sheetView>
  </sheetViews>
  <sheetFormatPr defaultRowHeight="12.75"/>
  <cols>
    <col min="1" max="1" width="9.140625" style="1"/>
    <col min="2" max="2" width="15" style="1" customWidth="1"/>
    <col min="3" max="18" width="11.28515625" style="1" customWidth="1"/>
    <col min="19" max="28" width="12.7109375" style="1" customWidth="1"/>
    <col min="29" max="38" width="10.140625" style="1" customWidth="1"/>
    <col min="39" max="16384" width="9.140625" style="1"/>
  </cols>
  <sheetData>
    <row r="1" spans="1:148" customFormat="1" ht="13.5" thickBot="1">
      <c r="B1" s="1"/>
      <c r="C1" s="6"/>
      <c r="D1" s="6"/>
      <c r="E1" s="6"/>
      <c r="F1" s="6"/>
      <c r="G1" s="6"/>
      <c r="H1" s="6"/>
      <c r="I1" s="1"/>
      <c r="J1" s="7"/>
      <c r="K1" s="7"/>
      <c r="L1" s="1"/>
      <c r="S1" t="s">
        <v>5</v>
      </c>
      <c r="U1" s="7"/>
      <c r="V1" s="7"/>
      <c r="W1" s="1"/>
      <c r="AF1" s="7"/>
      <c r="AG1" s="1"/>
    </row>
    <row r="2" spans="1:148" customFormat="1" ht="21" customHeight="1">
      <c r="A2" s="1"/>
      <c r="B2" s="11"/>
      <c r="C2" s="104" t="s">
        <v>24</v>
      </c>
      <c r="D2" s="105"/>
      <c r="E2" s="105"/>
      <c r="F2" s="105"/>
      <c r="G2" s="105"/>
      <c r="H2" s="105"/>
      <c r="I2" s="1"/>
      <c r="J2" s="104" t="s">
        <v>24</v>
      </c>
      <c r="K2" s="105"/>
      <c r="L2" s="105"/>
      <c r="M2" s="105"/>
      <c r="N2" s="105"/>
      <c r="O2" s="105"/>
      <c r="P2" s="106"/>
      <c r="Q2" s="18"/>
      <c r="R2" s="12"/>
      <c r="S2" s="12"/>
      <c r="T2" s="12"/>
      <c r="U2" s="104" t="str">
        <f>J2</f>
        <v>SBI LIFE - SWARNA JEEVAN (111N049V0X)</v>
      </c>
      <c r="V2" s="105"/>
      <c r="W2" s="105"/>
      <c r="X2" s="105"/>
      <c r="Y2" s="105"/>
      <c r="Z2" s="105"/>
      <c r="AA2" s="106"/>
      <c r="AE2" s="104" t="str">
        <f>$J$2</f>
        <v>SBI LIFE - SWARNA JEEVAN (111N049V0X)</v>
      </c>
      <c r="AF2" s="105"/>
      <c r="AG2" s="105"/>
      <c r="AH2" s="105"/>
      <c r="AI2" s="105"/>
      <c r="AJ2" s="105"/>
      <c r="AK2" s="106"/>
      <c r="AO2" s="104" t="str">
        <f>$J$2</f>
        <v>SBI LIFE - SWARNA JEEVAN (111N049V0X)</v>
      </c>
      <c r="AP2" s="105"/>
      <c r="AQ2" s="105"/>
      <c r="AR2" s="105"/>
      <c r="AS2" s="105"/>
      <c r="AT2" s="105"/>
      <c r="AU2" s="106"/>
      <c r="AY2" s="104" t="str">
        <f>$J$2</f>
        <v>SBI LIFE - SWARNA JEEVAN (111N049V0X)</v>
      </c>
      <c r="AZ2" s="105"/>
      <c r="BA2" s="105"/>
      <c r="BB2" s="105"/>
      <c r="BC2" s="105"/>
      <c r="BD2" s="105"/>
      <c r="BE2" s="106"/>
    </row>
    <row r="3" spans="1:148" customFormat="1" ht="15.75">
      <c r="A3" s="1"/>
      <c r="B3" s="20"/>
      <c r="C3" s="101" t="s">
        <v>15</v>
      </c>
      <c r="D3" s="102"/>
      <c r="E3" s="102"/>
      <c r="F3" s="102"/>
      <c r="G3" s="102"/>
      <c r="H3" s="102"/>
      <c r="I3" s="1"/>
      <c r="J3" s="101" t="s">
        <v>15</v>
      </c>
      <c r="K3" s="102"/>
      <c r="L3" s="102"/>
      <c r="M3" s="102"/>
      <c r="N3" s="102"/>
      <c r="O3" s="102"/>
      <c r="P3" s="103"/>
      <c r="Q3" s="18"/>
      <c r="R3" s="12"/>
      <c r="S3" s="12"/>
      <c r="T3" s="12"/>
      <c r="U3" s="101" t="str">
        <f>J3</f>
        <v>Annexure 1</v>
      </c>
      <c r="V3" s="102"/>
      <c r="W3" s="102"/>
      <c r="X3" s="102"/>
      <c r="Y3" s="102"/>
      <c r="Z3" s="102"/>
      <c r="AA3" s="103"/>
      <c r="AE3" s="101" t="str">
        <f>$J$3</f>
        <v>Annexure 1</v>
      </c>
      <c r="AF3" s="102"/>
      <c r="AG3" s="102"/>
      <c r="AH3" s="102"/>
      <c r="AI3" s="102"/>
      <c r="AJ3" s="102"/>
      <c r="AK3" s="103"/>
      <c r="AO3" s="101" t="str">
        <f>$J$3</f>
        <v>Annexure 1</v>
      </c>
      <c r="AP3" s="102"/>
      <c r="AQ3" s="102"/>
      <c r="AR3" s="102"/>
      <c r="AS3" s="102"/>
      <c r="AT3" s="102"/>
      <c r="AU3" s="103"/>
      <c r="AY3" s="101" t="str">
        <f>$J$3</f>
        <v>Annexure 1</v>
      </c>
      <c r="AZ3" s="102"/>
      <c r="BA3" s="102"/>
      <c r="BB3" s="102"/>
      <c r="BC3" s="102"/>
      <c r="BD3" s="102"/>
      <c r="BE3" s="103"/>
    </row>
    <row r="4" spans="1:148" customFormat="1" ht="15.75">
      <c r="A4" s="1"/>
      <c r="B4" s="20"/>
      <c r="C4" s="101" t="s">
        <v>4</v>
      </c>
      <c r="D4" s="102"/>
      <c r="E4" s="102"/>
      <c r="F4" s="102"/>
      <c r="G4" s="102"/>
      <c r="H4" s="102"/>
      <c r="I4" s="1"/>
      <c r="J4" s="101" t="s">
        <v>4</v>
      </c>
      <c r="K4" s="102"/>
      <c r="L4" s="102"/>
      <c r="M4" s="102"/>
      <c r="N4" s="102"/>
      <c r="O4" s="102"/>
      <c r="P4" s="103"/>
      <c r="Q4" s="19"/>
      <c r="R4" s="19"/>
      <c r="S4" s="19"/>
      <c r="T4" s="12"/>
      <c r="U4" s="101" t="str">
        <f>J4</f>
        <v xml:space="preserve"> Group Immediate Annuity Rates P.A. Payable Monthly</v>
      </c>
      <c r="V4" s="102"/>
      <c r="W4" s="102"/>
      <c r="X4" s="102"/>
      <c r="Y4" s="102"/>
      <c r="Z4" s="102"/>
      <c r="AA4" s="103"/>
      <c r="AE4" s="101" t="str">
        <f>J4</f>
        <v xml:space="preserve"> Group Immediate Annuity Rates P.A. Payable Monthly</v>
      </c>
      <c r="AF4" s="102"/>
      <c r="AG4" s="102"/>
      <c r="AH4" s="102"/>
      <c r="AI4" s="102"/>
      <c r="AJ4" s="102"/>
      <c r="AK4" s="103"/>
      <c r="AO4" s="101" t="str">
        <f>J4</f>
        <v xml:space="preserve"> Group Immediate Annuity Rates P.A. Payable Monthly</v>
      </c>
      <c r="AP4" s="102"/>
      <c r="AQ4" s="102"/>
      <c r="AR4" s="102"/>
      <c r="AS4" s="102"/>
      <c r="AT4" s="102"/>
      <c r="AU4" s="103"/>
      <c r="AY4" s="101" t="str">
        <f>J4</f>
        <v xml:space="preserve"> Group Immediate Annuity Rates P.A. Payable Monthly</v>
      </c>
      <c r="AZ4" s="102"/>
      <c r="BA4" s="102"/>
      <c r="BB4" s="102"/>
      <c r="BC4" s="102"/>
      <c r="BD4" s="102"/>
      <c r="BE4" s="103"/>
    </row>
    <row r="5" spans="1:148" customFormat="1" ht="15.75">
      <c r="A5" s="1"/>
      <c r="B5" s="20"/>
      <c r="C5" s="101" t="s">
        <v>6</v>
      </c>
      <c r="D5" s="102"/>
      <c r="E5" s="102"/>
      <c r="F5" s="102"/>
      <c r="G5" s="102"/>
      <c r="H5" s="102"/>
      <c r="I5" s="1"/>
      <c r="J5" s="101" t="s">
        <v>6</v>
      </c>
      <c r="K5" s="102"/>
      <c r="L5" s="102"/>
      <c r="M5" s="102"/>
      <c r="N5" s="102"/>
      <c r="O5" s="102"/>
      <c r="P5" s="103"/>
      <c r="Q5" s="11"/>
      <c r="R5" s="11"/>
      <c r="S5" s="11"/>
      <c r="T5" s="12"/>
      <c r="U5" s="101" t="s">
        <v>6</v>
      </c>
      <c r="V5" s="102"/>
      <c r="W5" s="102"/>
      <c r="X5" s="102"/>
      <c r="Y5" s="102"/>
      <c r="Z5" s="102"/>
      <c r="AA5" s="103"/>
      <c r="AE5" s="101" t="s">
        <v>6</v>
      </c>
      <c r="AF5" s="102"/>
      <c r="AG5" s="102"/>
      <c r="AH5" s="102"/>
      <c r="AI5" s="102"/>
      <c r="AJ5" s="102"/>
      <c r="AK5" s="103"/>
      <c r="AO5" s="101" t="s">
        <v>6</v>
      </c>
      <c r="AP5" s="102"/>
      <c r="AQ5" s="102"/>
      <c r="AR5" s="102"/>
      <c r="AS5" s="102"/>
      <c r="AT5" s="102"/>
      <c r="AU5" s="103"/>
      <c r="AY5" s="101" t="s">
        <v>6</v>
      </c>
      <c r="AZ5" s="102"/>
      <c r="BA5" s="102"/>
      <c r="BB5" s="102"/>
      <c r="BC5" s="102"/>
      <c r="BD5" s="102"/>
      <c r="BE5" s="103"/>
    </row>
    <row r="6" spans="1:148" customFormat="1" ht="16.5" thickBot="1">
      <c r="B6" s="20"/>
      <c r="C6" s="119" t="s">
        <v>19</v>
      </c>
      <c r="D6" s="119"/>
      <c r="E6" s="119"/>
      <c r="F6" s="119"/>
      <c r="G6" s="119"/>
      <c r="H6" s="119"/>
      <c r="I6" s="1"/>
      <c r="J6" s="98" t="s">
        <v>19</v>
      </c>
      <c r="K6" s="99"/>
      <c r="L6" s="99"/>
      <c r="M6" s="99"/>
      <c r="N6" s="99"/>
      <c r="O6" s="99"/>
      <c r="P6" s="100"/>
      <c r="T6" s="12"/>
      <c r="U6" s="98" t="str">
        <f>J6</f>
        <v>Life and Last Survivor with refund of purchase price - 100% Income</v>
      </c>
      <c r="V6" s="99"/>
      <c r="W6" s="99"/>
      <c r="X6" s="99"/>
      <c r="Y6" s="99"/>
      <c r="Z6" s="99"/>
      <c r="AA6" s="100"/>
      <c r="AE6" s="113" t="str">
        <f>$J$6</f>
        <v>Life and Last Survivor with refund of purchase price - 100% Income</v>
      </c>
      <c r="AF6" s="114"/>
      <c r="AG6" s="114"/>
      <c r="AH6" s="114"/>
      <c r="AI6" s="114"/>
      <c r="AJ6" s="114"/>
      <c r="AK6" s="115"/>
      <c r="AO6" s="116" t="str">
        <f>$J$6</f>
        <v>Life and Last Survivor with refund of purchase price - 100% Income</v>
      </c>
      <c r="AP6" s="117"/>
      <c r="AQ6" s="117"/>
      <c r="AR6" s="117"/>
      <c r="AS6" s="117"/>
      <c r="AT6" s="117"/>
      <c r="AU6" s="118"/>
      <c r="AY6" s="116" t="str">
        <f>$J$6</f>
        <v>Life and Last Survivor with refund of purchase price - 100% Income</v>
      </c>
      <c r="AZ6" s="117"/>
      <c r="BA6" s="117"/>
      <c r="BB6" s="117"/>
      <c r="BC6" s="117"/>
      <c r="BD6" s="117"/>
      <c r="BE6" s="118"/>
    </row>
    <row r="7" spans="1:148" customFormat="1" ht="13.5" thickBot="1">
      <c r="B7" s="1"/>
      <c r="C7" s="119"/>
      <c r="D7" s="119"/>
      <c r="E7" s="119"/>
      <c r="F7" s="119"/>
      <c r="G7" s="119"/>
      <c r="H7" s="119"/>
    </row>
    <row r="8" spans="1:148" customFormat="1" ht="30" customHeight="1" thickBot="1">
      <c r="B8" s="1"/>
      <c r="C8" s="110" t="s">
        <v>1</v>
      </c>
      <c r="D8" s="111"/>
      <c r="E8" s="112"/>
      <c r="F8" s="20"/>
      <c r="G8" s="20"/>
      <c r="H8" s="20"/>
      <c r="I8" s="110" t="s">
        <v>1</v>
      </c>
      <c r="J8" s="111"/>
      <c r="K8" s="112"/>
      <c r="L8" s="1"/>
      <c r="M8" s="1"/>
      <c r="N8" s="1"/>
      <c r="O8" s="1"/>
      <c r="S8" s="107" t="s">
        <v>1</v>
      </c>
      <c r="T8" s="108"/>
      <c r="U8" s="109"/>
      <c r="X8" s="1"/>
      <c r="Y8" s="1"/>
      <c r="Z8" s="1"/>
      <c r="AC8" s="107" t="s">
        <v>1</v>
      </c>
      <c r="AD8" s="108"/>
      <c r="AE8" s="109"/>
      <c r="AH8" s="1"/>
      <c r="AI8" s="1"/>
      <c r="AJ8" s="1"/>
      <c r="AM8" s="107" t="s">
        <v>1</v>
      </c>
      <c r="AN8" s="108"/>
      <c r="AO8" s="109"/>
      <c r="AR8" s="1"/>
      <c r="AS8" s="1"/>
      <c r="AT8" s="1"/>
      <c r="AW8" s="107" t="s">
        <v>1</v>
      </c>
      <c r="AX8" s="108"/>
      <c r="AY8" s="109"/>
      <c r="BB8" s="1"/>
      <c r="BC8" s="1"/>
      <c r="BD8" s="1"/>
    </row>
    <row r="9" spans="1:148" s="3" customFormat="1" ht="46.5" customHeight="1" thickBot="1">
      <c r="A9"/>
      <c r="B9" s="21" t="s">
        <v>2</v>
      </c>
      <c r="C9" s="22">
        <v>30</v>
      </c>
      <c r="D9" s="22">
        <v>31</v>
      </c>
      <c r="E9" s="22">
        <v>32</v>
      </c>
      <c r="F9" s="22">
        <v>33</v>
      </c>
      <c r="G9" s="22">
        <v>34</v>
      </c>
      <c r="H9" s="22">
        <v>35</v>
      </c>
      <c r="I9" s="22">
        <v>36</v>
      </c>
      <c r="J9" s="22">
        <v>37</v>
      </c>
      <c r="K9" s="22">
        <v>38</v>
      </c>
      <c r="L9" s="22">
        <v>39</v>
      </c>
      <c r="M9" s="22">
        <v>40</v>
      </c>
      <c r="N9" s="23">
        <v>41</v>
      </c>
      <c r="O9" s="23">
        <v>42</v>
      </c>
      <c r="P9" s="23">
        <v>43</v>
      </c>
      <c r="Q9" s="23">
        <v>44</v>
      </c>
      <c r="R9" s="23">
        <v>45</v>
      </c>
      <c r="S9" s="23">
        <v>46</v>
      </c>
      <c r="T9" s="23">
        <v>47</v>
      </c>
      <c r="U9" s="23">
        <v>48</v>
      </c>
      <c r="V9" s="23">
        <v>49</v>
      </c>
      <c r="W9" s="24">
        <v>50</v>
      </c>
      <c r="X9" s="26">
        <v>51</v>
      </c>
      <c r="Y9" s="23">
        <v>52</v>
      </c>
      <c r="Z9" s="23">
        <v>53</v>
      </c>
      <c r="AA9" s="23">
        <v>54</v>
      </c>
      <c r="AB9" s="23">
        <v>55</v>
      </c>
      <c r="AC9" s="23">
        <v>56</v>
      </c>
      <c r="AD9" s="23">
        <v>57</v>
      </c>
      <c r="AE9" s="23">
        <v>58</v>
      </c>
      <c r="AF9" s="23">
        <v>59</v>
      </c>
      <c r="AG9" s="23">
        <v>60</v>
      </c>
      <c r="AH9" s="23">
        <v>61</v>
      </c>
      <c r="AI9" s="23">
        <v>62</v>
      </c>
      <c r="AJ9" s="23">
        <v>63</v>
      </c>
      <c r="AK9" s="23">
        <v>64</v>
      </c>
      <c r="AL9" s="23">
        <v>65</v>
      </c>
      <c r="AM9" s="23">
        <v>66</v>
      </c>
      <c r="AN9" s="23">
        <v>67</v>
      </c>
      <c r="AO9" s="23">
        <v>68</v>
      </c>
      <c r="AP9" s="23">
        <v>69</v>
      </c>
      <c r="AQ9" s="23">
        <v>70</v>
      </c>
      <c r="AR9" s="23">
        <v>71</v>
      </c>
      <c r="AS9" s="23">
        <v>72</v>
      </c>
      <c r="AT9" s="23">
        <v>73</v>
      </c>
      <c r="AU9" s="23">
        <v>74</v>
      </c>
      <c r="AV9" s="23">
        <v>75</v>
      </c>
      <c r="AW9" s="23">
        <v>76</v>
      </c>
      <c r="AX9" s="23">
        <v>77</v>
      </c>
      <c r="AY9" s="23">
        <v>78</v>
      </c>
      <c r="AZ9" s="23">
        <v>79</v>
      </c>
      <c r="BA9" s="23">
        <v>80</v>
      </c>
      <c r="BB9" s="23">
        <v>81</v>
      </c>
      <c r="BC9" s="23">
        <v>82</v>
      </c>
      <c r="BD9" s="23">
        <v>83</v>
      </c>
      <c r="BE9" s="23">
        <v>84</v>
      </c>
      <c r="BF9" s="23">
        <v>85</v>
      </c>
    </row>
    <row r="10" spans="1:148" customFormat="1" ht="12" customHeight="1">
      <c r="B10" s="32">
        <v>18</v>
      </c>
      <c r="C10" s="62">
        <v>40.68</v>
      </c>
      <c r="D10" s="62">
        <v>40.799999999999997</v>
      </c>
      <c r="E10" s="62">
        <v>40.799999999999997</v>
      </c>
      <c r="F10" s="62">
        <v>40.92</v>
      </c>
      <c r="G10" s="62">
        <v>41.04</v>
      </c>
      <c r="H10" s="62">
        <v>41.04</v>
      </c>
      <c r="I10" s="62">
        <v>41.160000000000004</v>
      </c>
      <c r="J10" s="62">
        <v>41.160000000000004</v>
      </c>
      <c r="K10" s="62">
        <v>41.28</v>
      </c>
      <c r="L10" s="62">
        <v>41.400000000000006</v>
      </c>
      <c r="M10" s="62">
        <v>41.519999999999996</v>
      </c>
      <c r="N10" s="62">
        <v>41.64</v>
      </c>
      <c r="O10" s="62">
        <v>41.76</v>
      </c>
      <c r="P10" s="62">
        <v>41.88</v>
      </c>
      <c r="Q10" s="62">
        <v>42.12</v>
      </c>
      <c r="R10" s="62">
        <v>42.24</v>
      </c>
      <c r="S10" s="62">
        <v>42.480000000000004</v>
      </c>
      <c r="T10" s="62">
        <v>42.72</v>
      </c>
      <c r="U10" s="62">
        <v>43.08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</row>
    <row r="11" spans="1:148" customFormat="1" ht="15" thickBot="1">
      <c r="B11" s="32">
        <v>19</v>
      </c>
      <c r="C11" s="62">
        <v>40.92</v>
      </c>
      <c r="D11" s="62">
        <v>40.92</v>
      </c>
      <c r="E11" s="62">
        <v>41.04</v>
      </c>
      <c r="F11" s="62">
        <v>41.04</v>
      </c>
      <c r="G11" s="62">
        <v>41.160000000000004</v>
      </c>
      <c r="H11" s="62">
        <v>41.160000000000004</v>
      </c>
      <c r="I11" s="62">
        <v>41.28</v>
      </c>
      <c r="J11" s="62">
        <v>41.400000000000006</v>
      </c>
      <c r="K11" s="62">
        <v>41.400000000000006</v>
      </c>
      <c r="L11" s="62">
        <v>41.519999999999996</v>
      </c>
      <c r="M11" s="62">
        <v>41.64</v>
      </c>
      <c r="N11" s="62">
        <v>41.76</v>
      </c>
      <c r="O11" s="62">
        <v>41.88</v>
      </c>
      <c r="P11" s="62">
        <v>42</v>
      </c>
      <c r="Q11" s="62">
        <v>42.12</v>
      </c>
      <c r="R11" s="62">
        <v>42.36</v>
      </c>
      <c r="S11" s="62">
        <v>42.480000000000004</v>
      </c>
      <c r="T11" s="62">
        <v>42.72</v>
      </c>
      <c r="U11" s="62">
        <v>42.96</v>
      </c>
      <c r="V11" s="62">
        <v>43.32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</row>
    <row r="12" spans="1:148" customFormat="1" ht="15" thickBot="1">
      <c r="B12" s="25">
        <v>20</v>
      </c>
      <c r="C12" s="62">
        <v>41.04</v>
      </c>
      <c r="D12" s="62">
        <v>41.160000000000004</v>
      </c>
      <c r="E12" s="62">
        <v>41.160000000000004</v>
      </c>
      <c r="F12" s="62">
        <v>41.28</v>
      </c>
      <c r="G12" s="62">
        <v>41.28</v>
      </c>
      <c r="H12" s="62">
        <v>41.400000000000006</v>
      </c>
      <c r="I12" s="62">
        <v>41.400000000000006</v>
      </c>
      <c r="J12" s="62">
        <v>41.519999999999996</v>
      </c>
      <c r="K12" s="62">
        <v>41.519999999999996</v>
      </c>
      <c r="L12" s="62">
        <v>41.64</v>
      </c>
      <c r="M12" s="62">
        <v>41.76</v>
      </c>
      <c r="N12" s="62">
        <v>41.88</v>
      </c>
      <c r="O12" s="62">
        <v>42</v>
      </c>
      <c r="P12" s="62">
        <v>42.12</v>
      </c>
      <c r="Q12" s="62">
        <v>42.24</v>
      </c>
      <c r="R12" s="62">
        <v>42.36</v>
      </c>
      <c r="S12" s="62">
        <v>42.599999999999994</v>
      </c>
      <c r="T12" s="62">
        <v>42.839999999999996</v>
      </c>
      <c r="U12" s="62">
        <v>42.96</v>
      </c>
      <c r="V12" s="62">
        <v>43.32</v>
      </c>
      <c r="W12" s="62">
        <v>43.56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</row>
    <row r="13" spans="1:148" customFormat="1" ht="15" thickBot="1">
      <c r="A13" s="2"/>
      <c r="B13" s="32">
        <v>21</v>
      </c>
      <c r="C13" s="62">
        <v>41.160000000000004</v>
      </c>
      <c r="D13" s="62">
        <v>41.28</v>
      </c>
      <c r="E13" s="62">
        <v>41.400000000000006</v>
      </c>
      <c r="F13" s="62">
        <v>41.400000000000006</v>
      </c>
      <c r="G13" s="62">
        <v>41.519999999999996</v>
      </c>
      <c r="H13" s="62">
        <v>41.519999999999996</v>
      </c>
      <c r="I13" s="62">
        <v>41.64</v>
      </c>
      <c r="J13" s="62">
        <v>41.64</v>
      </c>
      <c r="K13" s="62">
        <v>41.76</v>
      </c>
      <c r="L13" s="62">
        <v>41.76</v>
      </c>
      <c r="M13" s="62">
        <v>41.88</v>
      </c>
      <c r="N13" s="62">
        <v>42</v>
      </c>
      <c r="O13" s="62">
        <v>42.12</v>
      </c>
      <c r="P13" s="62">
        <v>42.24</v>
      </c>
      <c r="Q13" s="62">
        <v>42.36</v>
      </c>
      <c r="R13" s="62">
        <v>42.480000000000004</v>
      </c>
      <c r="S13" s="62">
        <v>42.599999999999994</v>
      </c>
      <c r="T13" s="62">
        <v>42.839999999999996</v>
      </c>
      <c r="U13" s="62">
        <v>43.08</v>
      </c>
      <c r="V13" s="62">
        <v>43.32</v>
      </c>
      <c r="W13" s="62">
        <v>43.56</v>
      </c>
      <c r="X13" s="62">
        <v>43.8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</row>
    <row r="14" spans="1:148" customFormat="1" ht="15" thickBot="1">
      <c r="B14" s="32">
        <v>22</v>
      </c>
      <c r="C14" s="62">
        <v>41.400000000000006</v>
      </c>
      <c r="D14" s="62">
        <v>41.400000000000006</v>
      </c>
      <c r="E14" s="62">
        <v>41.519999999999996</v>
      </c>
      <c r="F14" s="62">
        <v>41.519999999999996</v>
      </c>
      <c r="G14" s="62">
        <v>41.64</v>
      </c>
      <c r="H14" s="62">
        <v>41.76</v>
      </c>
      <c r="I14" s="62">
        <v>41.76</v>
      </c>
      <c r="J14" s="62">
        <v>41.88</v>
      </c>
      <c r="K14" s="62">
        <v>41.88</v>
      </c>
      <c r="L14" s="62">
        <v>42</v>
      </c>
      <c r="M14" s="62">
        <v>42</v>
      </c>
      <c r="N14" s="62">
        <v>42.12</v>
      </c>
      <c r="O14" s="62">
        <v>42.24</v>
      </c>
      <c r="P14" s="62">
        <v>42.36</v>
      </c>
      <c r="Q14" s="62">
        <v>42.480000000000004</v>
      </c>
      <c r="R14" s="62">
        <v>42.599999999999994</v>
      </c>
      <c r="S14" s="62">
        <v>42.72</v>
      </c>
      <c r="T14" s="62">
        <v>42.839999999999996</v>
      </c>
      <c r="U14" s="62">
        <v>43.08</v>
      </c>
      <c r="V14" s="62">
        <v>43.32</v>
      </c>
      <c r="W14" s="62">
        <v>43.56</v>
      </c>
      <c r="X14" s="62">
        <v>43.8</v>
      </c>
      <c r="Y14" s="62">
        <v>44.04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</row>
    <row r="15" spans="1:148" customFormat="1" ht="14.25">
      <c r="B15" s="25">
        <v>23</v>
      </c>
      <c r="C15" s="62">
        <v>41.519999999999996</v>
      </c>
      <c r="D15" s="62">
        <v>41.64</v>
      </c>
      <c r="E15" s="62">
        <v>41.64</v>
      </c>
      <c r="F15" s="62">
        <v>41.76</v>
      </c>
      <c r="G15" s="62">
        <v>41.76</v>
      </c>
      <c r="H15" s="62">
        <v>41.88</v>
      </c>
      <c r="I15" s="62">
        <v>42</v>
      </c>
      <c r="J15" s="62">
        <v>42</v>
      </c>
      <c r="K15" s="62">
        <v>42.12</v>
      </c>
      <c r="L15" s="62">
        <v>42.12</v>
      </c>
      <c r="M15" s="62">
        <v>42.24</v>
      </c>
      <c r="N15" s="62">
        <v>42.36</v>
      </c>
      <c r="O15" s="62">
        <v>42.36</v>
      </c>
      <c r="P15" s="62">
        <v>42.480000000000004</v>
      </c>
      <c r="Q15" s="62">
        <v>42.599999999999994</v>
      </c>
      <c r="R15" s="62">
        <v>42.72</v>
      </c>
      <c r="S15" s="62">
        <v>42.839999999999996</v>
      </c>
      <c r="T15" s="62">
        <v>42.96</v>
      </c>
      <c r="U15" s="62">
        <v>43.2</v>
      </c>
      <c r="V15" s="62">
        <v>43.32</v>
      </c>
      <c r="W15" s="62">
        <v>43.56</v>
      </c>
      <c r="X15" s="62">
        <v>43.8</v>
      </c>
      <c r="Y15" s="62">
        <v>44.04</v>
      </c>
      <c r="Z15" s="62">
        <v>44.400000000000006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</row>
    <row r="16" spans="1:148" customFormat="1" ht="14.25">
      <c r="B16" s="32">
        <v>24</v>
      </c>
      <c r="C16" s="62">
        <v>41.64</v>
      </c>
      <c r="D16" s="62">
        <v>41.76</v>
      </c>
      <c r="E16" s="62">
        <v>41.88</v>
      </c>
      <c r="F16" s="62">
        <v>41.88</v>
      </c>
      <c r="G16" s="62">
        <v>42</v>
      </c>
      <c r="H16" s="62">
        <v>42.12</v>
      </c>
      <c r="I16" s="62">
        <v>42.12</v>
      </c>
      <c r="J16" s="62">
        <v>42.24</v>
      </c>
      <c r="K16" s="62">
        <v>42.24</v>
      </c>
      <c r="L16" s="62">
        <v>42.36</v>
      </c>
      <c r="M16" s="62">
        <v>42.36</v>
      </c>
      <c r="N16" s="62">
        <v>42.480000000000004</v>
      </c>
      <c r="O16" s="62">
        <v>42.599999999999994</v>
      </c>
      <c r="P16" s="62">
        <v>42.599999999999994</v>
      </c>
      <c r="Q16" s="62">
        <v>42.72</v>
      </c>
      <c r="R16" s="62">
        <v>42.839999999999996</v>
      </c>
      <c r="S16" s="62">
        <v>42.96</v>
      </c>
      <c r="T16" s="62">
        <v>43.08</v>
      </c>
      <c r="U16" s="62">
        <v>43.2</v>
      </c>
      <c r="V16" s="62">
        <v>43.44</v>
      </c>
      <c r="W16" s="62">
        <v>43.56</v>
      </c>
      <c r="X16" s="62">
        <v>43.8</v>
      </c>
      <c r="Y16" s="62">
        <v>44.04</v>
      </c>
      <c r="Z16" s="62">
        <v>44.400000000000006</v>
      </c>
      <c r="AA16" s="62">
        <v>44.64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</row>
    <row r="17" spans="2:148" customFormat="1" ht="15" thickBot="1">
      <c r="B17" s="32">
        <v>25</v>
      </c>
      <c r="C17" s="62">
        <v>41.76</v>
      </c>
      <c r="D17" s="62">
        <v>41.88</v>
      </c>
      <c r="E17" s="62">
        <v>42</v>
      </c>
      <c r="F17" s="62">
        <v>42.12</v>
      </c>
      <c r="G17" s="62">
        <v>42.12</v>
      </c>
      <c r="H17" s="62">
        <v>42.24</v>
      </c>
      <c r="I17" s="62">
        <v>42.36</v>
      </c>
      <c r="J17" s="62">
        <v>42.36</v>
      </c>
      <c r="K17" s="62">
        <v>42.480000000000004</v>
      </c>
      <c r="L17" s="62">
        <v>42.480000000000004</v>
      </c>
      <c r="M17" s="62">
        <v>42.599999999999994</v>
      </c>
      <c r="N17" s="62">
        <v>42.72</v>
      </c>
      <c r="O17" s="62">
        <v>42.72</v>
      </c>
      <c r="P17" s="62">
        <v>42.839999999999996</v>
      </c>
      <c r="Q17" s="62">
        <v>42.96</v>
      </c>
      <c r="R17" s="62">
        <v>42.96</v>
      </c>
      <c r="S17" s="62">
        <v>43.08</v>
      </c>
      <c r="T17" s="62">
        <v>43.2</v>
      </c>
      <c r="U17" s="62">
        <v>43.32</v>
      </c>
      <c r="V17" s="62">
        <v>43.56</v>
      </c>
      <c r="W17" s="62">
        <v>43.68</v>
      </c>
      <c r="X17" s="62">
        <v>43.92</v>
      </c>
      <c r="Y17" s="62">
        <v>44.160000000000004</v>
      </c>
      <c r="Z17" s="62">
        <v>44.400000000000006</v>
      </c>
      <c r="AA17" s="62">
        <v>44.64</v>
      </c>
      <c r="AB17" s="62">
        <v>45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</row>
    <row r="18" spans="2:148" customFormat="1" ht="14.25">
      <c r="B18" s="25">
        <v>26</v>
      </c>
      <c r="C18" s="62">
        <v>42</v>
      </c>
      <c r="D18" s="62">
        <v>42.12</v>
      </c>
      <c r="E18" s="62">
        <v>42.12</v>
      </c>
      <c r="F18" s="62">
        <v>42.24</v>
      </c>
      <c r="G18" s="62">
        <v>42.36</v>
      </c>
      <c r="H18" s="62">
        <v>42.36</v>
      </c>
      <c r="I18" s="62">
        <v>42.480000000000004</v>
      </c>
      <c r="J18" s="62">
        <v>42.599999999999994</v>
      </c>
      <c r="K18" s="62">
        <v>42.599999999999994</v>
      </c>
      <c r="L18" s="62">
        <v>42.72</v>
      </c>
      <c r="M18" s="62">
        <v>42.839999999999996</v>
      </c>
      <c r="N18" s="62">
        <v>42.839999999999996</v>
      </c>
      <c r="O18" s="62">
        <v>42.96</v>
      </c>
      <c r="P18" s="62">
        <v>42.96</v>
      </c>
      <c r="Q18" s="62">
        <v>43.08</v>
      </c>
      <c r="R18" s="62">
        <v>43.2</v>
      </c>
      <c r="S18" s="62">
        <v>43.32</v>
      </c>
      <c r="T18" s="62">
        <v>43.32</v>
      </c>
      <c r="U18" s="62">
        <v>43.44</v>
      </c>
      <c r="V18" s="62">
        <v>43.68</v>
      </c>
      <c r="W18" s="62">
        <v>43.8</v>
      </c>
      <c r="X18" s="62">
        <v>43.92</v>
      </c>
      <c r="Y18" s="62">
        <v>44.160000000000004</v>
      </c>
      <c r="Z18" s="62">
        <v>44.400000000000006</v>
      </c>
      <c r="AA18" s="62">
        <v>44.64</v>
      </c>
      <c r="AB18" s="62">
        <v>45</v>
      </c>
      <c r="AC18" s="62">
        <v>45.24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</row>
    <row r="19" spans="2:148" customFormat="1" ht="14.25">
      <c r="B19" s="32">
        <v>27</v>
      </c>
      <c r="C19" s="62">
        <v>42.12</v>
      </c>
      <c r="D19" s="62">
        <v>42.24</v>
      </c>
      <c r="E19" s="62">
        <v>42.36</v>
      </c>
      <c r="F19" s="62">
        <v>42.36</v>
      </c>
      <c r="G19" s="62">
        <v>42.480000000000004</v>
      </c>
      <c r="H19" s="62">
        <v>42.599999999999994</v>
      </c>
      <c r="I19" s="62">
        <v>42.72</v>
      </c>
      <c r="J19" s="62">
        <v>42.72</v>
      </c>
      <c r="K19" s="62">
        <v>42.839999999999996</v>
      </c>
      <c r="L19" s="62">
        <v>42.96</v>
      </c>
      <c r="M19" s="62">
        <v>42.96</v>
      </c>
      <c r="N19" s="62">
        <v>43.08</v>
      </c>
      <c r="O19" s="62">
        <v>43.08</v>
      </c>
      <c r="P19" s="62">
        <v>43.2</v>
      </c>
      <c r="Q19" s="62">
        <v>43.32</v>
      </c>
      <c r="R19" s="62">
        <v>43.32</v>
      </c>
      <c r="S19" s="62">
        <v>43.44</v>
      </c>
      <c r="T19" s="62">
        <v>43.56</v>
      </c>
      <c r="U19" s="62">
        <v>43.68</v>
      </c>
      <c r="V19" s="62">
        <v>43.8</v>
      </c>
      <c r="W19" s="62">
        <v>43.92</v>
      </c>
      <c r="X19" s="62">
        <v>44.04</v>
      </c>
      <c r="Y19" s="62">
        <v>44.28</v>
      </c>
      <c r="Z19" s="62">
        <v>44.519999999999996</v>
      </c>
      <c r="AA19" s="62">
        <v>44.64</v>
      </c>
      <c r="AB19" s="62">
        <v>45</v>
      </c>
      <c r="AC19" s="62">
        <v>45.24</v>
      </c>
      <c r="AD19" s="62">
        <v>45.599999999999994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</row>
    <row r="20" spans="2:148" customFormat="1" ht="15" thickBot="1">
      <c r="B20" s="32">
        <v>28</v>
      </c>
      <c r="C20" s="62">
        <v>42.24</v>
      </c>
      <c r="D20" s="62">
        <v>42.36</v>
      </c>
      <c r="E20" s="62">
        <v>42.480000000000004</v>
      </c>
      <c r="F20" s="62">
        <v>42.599999999999994</v>
      </c>
      <c r="G20" s="62">
        <v>42.72</v>
      </c>
      <c r="H20" s="62">
        <v>42.72</v>
      </c>
      <c r="I20" s="62">
        <v>42.839999999999996</v>
      </c>
      <c r="J20" s="62">
        <v>42.96</v>
      </c>
      <c r="K20" s="62">
        <v>43.08</v>
      </c>
      <c r="L20" s="62">
        <v>43.08</v>
      </c>
      <c r="M20" s="62">
        <v>43.2</v>
      </c>
      <c r="N20" s="62">
        <v>43.2</v>
      </c>
      <c r="O20" s="62">
        <v>43.32</v>
      </c>
      <c r="P20" s="62">
        <v>43.44</v>
      </c>
      <c r="Q20" s="62">
        <v>43.44</v>
      </c>
      <c r="R20" s="62">
        <v>43.56</v>
      </c>
      <c r="S20" s="62">
        <v>43.68</v>
      </c>
      <c r="T20" s="62">
        <v>43.68</v>
      </c>
      <c r="U20" s="62">
        <v>43.8</v>
      </c>
      <c r="V20" s="62">
        <v>43.92</v>
      </c>
      <c r="W20" s="62">
        <v>44.04</v>
      </c>
      <c r="X20" s="62">
        <v>44.160000000000004</v>
      </c>
      <c r="Y20" s="62">
        <v>44.400000000000006</v>
      </c>
      <c r="Z20" s="62">
        <v>44.519999999999996</v>
      </c>
      <c r="AA20" s="62">
        <v>44.76</v>
      </c>
      <c r="AB20" s="62">
        <v>45</v>
      </c>
      <c r="AC20" s="62">
        <v>45.24</v>
      </c>
      <c r="AD20" s="62">
        <v>45.599999999999994</v>
      </c>
      <c r="AE20" s="62">
        <v>45.839999999999996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</row>
    <row r="21" spans="2:148" customFormat="1" ht="14.25">
      <c r="B21" s="25">
        <v>29</v>
      </c>
      <c r="C21" s="62">
        <v>42.36</v>
      </c>
      <c r="D21" s="62">
        <v>42.480000000000004</v>
      </c>
      <c r="E21" s="62">
        <v>42.599999999999994</v>
      </c>
      <c r="F21" s="62">
        <v>42.72</v>
      </c>
      <c r="G21" s="62">
        <v>42.839999999999996</v>
      </c>
      <c r="H21" s="62">
        <v>42.96</v>
      </c>
      <c r="I21" s="62">
        <v>43.08</v>
      </c>
      <c r="J21" s="62">
        <v>43.08</v>
      </c>
      <c r="K21" s="62">
        <v>43.2</v>
      </c>
      <c r="L21" s="62">
        <v>43.32</v>
      </c>
      <c r="M21" s="62">
        <v>43.32</v>
      </c>
      <c r="N21" s="62">
        <v>43.44</v>
      </c>
      <c r="O21" s="62">
        <v>43.56</v>
      </c>
      <c r="P21" s="62">
        <v>43.56</v>
      </c>
      <c r="Q21" s="62">
        <v>43.68</v>
      </c>
      <c r="R21" s="62">
        <v>43.8</v>
      </c>
      <c r="S21" s="62">
        <v>43.8</v>
      </c>
      <c r="T21" s="62">
        <v>43.92</v>
      </c>
      <c r="U21" s="62">
        <v>44.04</v>
      </c>
      <c r="V21" s="62">
        <v>44.04</v>
      </c>
      <c r="W21" s="62">
        <v>44.160000000000004</v>
      </c>
      <c r="X21" s="62">
        <v>44.28</v>
      </c>
      <c r="Y21" s="62">
        <v>44.519999999999996</v>
      </c>
      <c r="Z21" s="62">
        <v>44.64</v>
      </c>
      <c r="AA21" s="62">
        <v>44.88</v>
      </c>
      <c r="AB21" s="62">
        <v>45</v>
      </c>
      <c r="AC21" s="62">
        <v>45.24</v>
      </c>
      <c r="AD21" s="62">
        <v>45.599999999999994</v>
      </c>
      <c r="AE21" s="62">
        <v>45.839999999999996</v>
      </c>
      <c r="AF21" s="62">
        <v>46.2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</row>
    <row r="22" spans="2:148" customFormat="1" ht="14.25">
      <c r="B22" s="32">
        <v>30</v>
      </c>
      <c r="C22" s="62">
        <v>42.480000000000004</v>
      </c>
      <c r="D22" s="62">
        <v>42.599999999999994</v>
      </c>
      <c r="E22" s="62">
        <v>42.72</v>
      </c>
      <c r="F22" s="62">
        <v>42.839999999999996</v>
      </c>
      <c r="G22" s="62">
        <v>42.96</v>
      </c>
      <c r="H22" s="62">
        <v>43.08</v>
      </c>
      <c r="I22" s="62">
        <v>43.2</v>
      </c>
      <c r="J22" s="62">
        <v>43.32</v>
      </c>
      <c r="K22" s="62">
        <v>43.44</v>
      </c>
      <c r="L22" s="62">
        <v>43.44</v>
      </c>
      <c r="M22" s="62">
        <v>43.56</v>
      </c>
      <c r="N22" s="62">
        <v>43.68</v>
      </c>
      <c r="O22" s="62">
        <v>43.68</v>
      </c>
      <c r="P22" s="62">
        <v>43.8</v>
      </c>
      <c r="Q22" s="62">
        <v>43.92</v>
      </c>
      <c r="R22" s="62">
        <v>43.92</v>
      </c>
      <c r="S22" s="62">
        <v>44.04</v>
      </c>
      <c r="T22" s="62">
        <v>44.160000000000004</v>
      </c>
      <c r="U22" s="62">
        <v>44.160000000000004</v>
      </c>
      <c r="V22" s="62">
        <v>44.28</v>
      </c>
      <c r="W22" s="62">
        <v>44.400000000000006</v>
      </c>
      <c r="X22" s="62">
        <v>44.519999999999996</v>
      </c>
      <c r="Y22" s="62">
        <v>44.64</v>
      </c>
      <c r="Z22" s="62">
        <v>44.76</v>
      </c>
      <c r="AA22" s="62">
        <v>45</v>
      </c>
      <c r="AB22" s="62">
        <v>45.12</v>
      </c>
      <c r="AC22" s="62">
        <v>45.36</v>
      </c>
      <c r="AD22" s="62">
        <v>45.599999999999994</v>
      </c>
      <c r="AE22" s="62">
        <v>45.839999999999996</v>
      </c>
      <c r="AF22" s="62">
        <v>46.2</v>
      </c>
      <c r="AG22" s="62">
        <v>46.56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</row>
    <row r="23" spans="2:148" customFormat="1" ht="15" thickBot="1">
      <c r="B23" s="32">
        <v>31</v>
      </c>
      <c r="C23" s="62">
        <v>42.599999999999994</v>
      </c>
      <c r="D23" s="62">
        <v>42.72</v>
      </c>
      <c r="E23" s="62">
        <v>42.96</v>
      </c>
      <c r="F23" s="62">
        <v>43.08</v>
      </c>
      <c r="G23" s="62">
        <v>43.2</v>
      </c>
      <c r="H23" s="62">
        <v>43.32</v>
      </c>
      <c r="I23" s="62">
        <v>43.32</v>
      </c>
      <c r="J23" s="62">
        <v>43.44</v>
      </c>
      <c r="K23" s="62">
        <v>43.56</v>
      </c>
      <c r="L23" s="62">
        <v>43.68</v>
      </c>
      <c r="M23" s="62">
        <v>43.8</v>
      </c>
      <c r="N23" s="62">
        <v>43.8</v>
      </c>
      <c r="O23" s="62">
        <v>43.92</v>
      </c>
      <c r="P23" s="62">
        <v>44.04</v>
      </c>
      <c r="Q23" s="62">
        <v>44.04</v>
      </c>
      <c r="R23" s="62">
        <v>44.160000000000004</v>
      </c>
      <c r="S23" s="62">
        <v>44.28</v>
      </c>
      <c r="T23" s="62">
        <v>44.28</v>
      </c>
      <c r="U23" s="62">
        <v>44.400000000000006</v>
      </c>
      <c r="V23" s="62">
        <v>44.519999999999996</v>
      </c>
      <c r="W23" s="62">
        <v>44.519999999999996</v>
      </c>
      <c r="X23" s="62">
        <v>44.64</v>
      </c>
      <c r="Y23" s="62">
        <v>44.76</v>
      </c>
      <c r="Z23" s="62">
        <v>44.88</v>
      </c>
      <c r="AA23" s="62">
        <v>45.12</v>
      </c>
      <c r="AB23" s="62">
        <v>45.24</v>
      </c>
      <c r="AC23" s="62">
        <v>45.480000000000004</v>
      </c>
      <c r="AD23" s="62">
        <v>45.72</v>
      </c>
      <c r="AE23" s="62">
        <v>45.96</v>
      </c>
      <c r="AF23" s="62">
        <v>46.2</v>
      </c>
      <c r="AG23" s="62">
        <v>46.44</v>
      </c>
      <c r="AH23" s="62">
        <v>46.8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</row>
    <row r="24" spans="2:148" customFormat="1" ht="14.25">
      <c r="B24" s="25">
        <v>32</v>
      </c>
      <c r="C24" s="62">
        <v>42.72</v>
      </c>
      <c r="D24" s="62">
        <v>42.96</v>
      </c>
      <c r="E24" s="62">
        <v>43.08</v>
      </c>
      <c r="F24" s="62">
        <v>43.2</v>
      </c>
      <c r="G24" s="62">
        <v>43.32</v>
      </c>
      <c r="H24" s="62">
        <v>43.44</v>
      </c>
      <c r="I24" s="62">
        <v>43.56</v>
      </c>
      <c r="J24" s="62">
        <v>43.68</v>
      </c>
      <c r="K24" s="62">
        <v>43.8</v>
      </c>
      <c r="L24" s="62">
        <v>43.92</v>
      </c>
      <c r="M24" s="62">
        <v>43.92</v>
      </c>
      <c r="N24" s="62">
        <v>44.04</v>
      </c>
      <c r="O24" s="62">
        <v>44.160000000000004</v>
      </c>
      <c r="P24" s="62">
        <v>44.28</v>
      </c>
      <c r="Q24" s="62">
        <v>44.28</v>
      </c>
      <c r="R24" s="62">
        <v>44.400000000000006</v>
      </c>
      <c r="S24" s="62">
        <v>44.519999999999996</v>
      </c>
      <c r="T24" s="62">
        <v>44.519999999999996</v>
      </c>
      <c r="U24" s="62">
        <v>44.64</v>
      </c>
      <c r="V24" s="62">
        <v>44.64</v>
      </c>
      <c r="W24" s="62">
        <v>44.76</v>
      </c>
      <c r="X24" s="62">
        <v>44.88</v>
      </c>
      <c r="Y24" s="62">
        <v>45</v>
      </c>
      <c r="Z24" s="62">
        <v>45.12</v>
      </c>
      <c r="AA24" s="62">
        <v>45.24</v>
      </c>
      <c r="AB24" s="62">
        <v>45.36</v>
      </c>
      <c r="AC24" s="62">
        <v>45.599999999999994</v>
      </c>
      <c r="AD24" s="62">
        <v>45.72</v>
      </c>
      <c r="AE24" s="62">
        <v>45.96</v>
      </c>
      <c r="AF24" s="62">
        <v>46.2</v>
      </c>
      <c r="AG24" s="62">
        <v>46.56</v>
      </c>
      <c r="AH24" s="62">
        <v>46.8</v>
      </c>
      <c r="AI24" s="62">
        <v>47.160000000000004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</row>
    <row r="25" spans="2:148" customFormat="1" ht="14.25">
      <c r="B25" s="32">
        <v>33</v>
      </c>
      <c r="C25" s="62">
        <v>42.839999999999996</v>
      </c>
      <c r="D25" s="62">
        <v>43.08</v>
      </c>
      <c r="E25" s="62">
        <v>43.2</v>
      </c>
      <c r="F25" s="62">
        <v>43.32</v>
      </c>
      <c r="G25" s="62">
        <v>43.44</v>
      </c>
      <c r="H25" s="62">
        <v>43.56</v>
      </c>
      <c r="I25" s="62">
        <v>43.68</v>
      </c>
      <c r="J25" s="62">
        <v>43.8</v>
      </c>
      <c r="K25" s="62">
        <v>43.92</v>
      </c>
      <c r="L25" s="62">
        <v>44.04</v>
      </c>
      <c r="M25" s="62">
        <v>44.160000000000004</v>
      </c>
      <c r="N25" s="62">
        <v>44.28</v>
      </c>
      <c r="O25" s="62">
        <v>44.400000000000006</v>
      </c>
      <c r="P25" s="62">
        <v>44.400000000000006</v>
      </c>
      <c r="Q25" s="62">
        <v>44.519999999999996</v>
      </c>
      <c r="R25" s="62">
        <v>44.64</v>
      </c>
      <c r="S25" s="62">
        <v>44.64</v>
      </c>
      <c r="T25" s="62">
        <v>44.76</v>
      </c>
      <c r="U25" s="62">
        <v>44.88</v>
      </c>
      <c r="V25" s="62">
        <v>44.88</v>
      </c>
      <c r="W25" s="62">
        <v>45</v>
      </c>
      <c r="X25" s="62">
        <v>45.12</v>
      </c>
      <c r="Y25" s="62">
        <v>45.24</v>
      </c>
      <c r="Z25" s="62">
        <v>45.24</v>
      </c>
      <c r="AA25" s="62">
        <v>45.36</v>
      </c>
      <c r="AB25" s="62">
        <v>45.480000000000004</v>
      </c>
      <c r="AC25" s="62">
        <v>45.72</v>
      </c>
      <c r="AD25" s="62">
        <v>45.839999999999996</v>
      </c>
      <c r="AE25" s="62">
        <v>46.08</v>
      </c>
      <c r="AF25" s="62">
        <v>46.32</v>
      </c>
      <c r="AG25" s="62">
        <v>46.56</v>
      </c>
      <c r="AH25" s="62">
        <v>46.8</v>
      </c>
      <c r="AI25" s="62">
        <v>47.160000000000004</v>
      </c>
      <c r="AJ25" s="62">
        <v>47.519999999999996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</row>
    <row r="26" spans="2:148" customFormat="1" ht="15" thickBot="1">
      <c r="B26" s="32">
        <v>34</v>
      </c>
      <c r="C26" s="62">
        <v>42.96</v>
      </c>
      <c r="D26" s="62">
        <v>43.2</v>
      </c>
      <c r="E26" s="62">
        <v>43.32</v>
      </c>
      <c r="F26" s="62">
        <v>43.44</v>
      </c>
      <c r="G26" s="62">
        <v>43.56</v>
      </c>
      <c r="H26" s="62">
        <v>43.68</v>
      </c>
      <c r="I26" s="62">
        <v>43.92</v>
      </c>
      <c r="J26" s="62">
        <v>44.04</v>
      </c>
      <c r="K26" s="62">
        <v>44.160000000000004</v>
      </c>
      <c r="L26" s="62">
        <v>44.28</v>
      </c>
      <c r="M26" s="62">
        <v>44.400000000000006</v>
      </c>
      <c r="N26" s="62">
        <v>44.519999999999996</v>
      </c>
      <c r="O26" s="62">
        <v>44.519999999999996</v>
      </c>
      <c r="P26" s="62">
        <v>44.64</v>
      </c>
      <c r="Q26" s="62">
        <v>44.76</v>
      </c>
      <c r="R26" s="62">
        <v>44.88</v>
      </c>
      <c r="S26" s="62">
        <v>44.88</v>
      </c>
      <c r="T26" s="62">
        <v>45</v>
      </c>
      <c r="U26" s="62">
        <v>45.12</v>
      </c>
      <c r="V26" s="62">
        <v>45.12</v>
      </c>
      <c r="W26" s="62">
        <v>45.24</v>
      </c>
      <c r="X26" s="62">
        <v>45.36</v>
      </c>
      <c r="Y26" s="62">
        <v>45.36</v>
      </c>
      <c r="Z26" s="62">
        <v>45.480000000000004</v>
      </c>
      <c r="AA26" s="62">
        <v>45.599999999999994</v>
      </c>
      <c r="AB26" s="62">
        <v>45.72</v>
      </c>
      <c r="AC26" s="62">
        <v>45.839999999999996</v>
      </c>
      <c r="AD26" s="62">
        <v>45.96</v>
      </c>
      <c r="AE26" s="62">
        <v>46.2</v>
      </c>
      <c r="AF26" s="62">
        <v>46.44</v>
      </c>
      <c r="AG26" s="62">
        <v>46.56</v>
      </c>
      <c r="AH26" s="62">
        <v>46.92</v>
      </c>
      <c r="AI26" s="62">
        <v>47.160000000000004</v>
      </c>
      <c r="AJ26" s="62">
        <v>47.519999999999996</v>
      </c>
      <c r="AK26" s="62">
        <v>47.88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</row>
    <row r="27" spans="2:148" customFormat="1" ht="14.25">
      <c r="B27" s="25">
        <v>35</v>
      </c>
      <c r="C27" s="62">
        <v>43.08</v>
      </c>
      <c r="D27" s="62">
        <v>43.32</v>
      </c>
      <c r="E27" s="62">
        <v>43.44</v>
      </c>
      <c r="F27" s="62">
        <v>43.56</v>
      </c>
      <c r="G27" s="62">
        <v>43.68</v>
      </c>
      <c r="H27" s="62">
        <v>43.92</v>
      </c>
      <c r="I27" s="62">
        <v>44.04</v>
      </c>
      <c r="J27" s="62">
        <v>44.160000000000004</v>
      </c>
      <c r="K27" s="62">
        <v>44.28</v>
      </c>
      <c r="L27" s="62">
        <v>44.400000000000006</v>
      </c>
      <c r="M27" s="62">
        <v>44.519999999999996</v>
      </c>
      <c r="N27" s="62">
        <v>44.64</v>
      </c>
      <c r="O27" s="62">
        <v>44.76</v>
      </c>
      <c r="P27" s="62">
        <v>44.88</v>
      </c>
      <c r="Q27" s="62">
        <v>45</v>
      </c>
      <c r="R27" s="62">
        <v>45</v>
      </c>
      <c r="S27" s="62">
        <v>45.12</v>
      </c>
      <c r="T27" s="62">
        <v>45.24</v>
      </c>
      <c r="U27" s="62">
        <v>45.36</v>
      </c>
      <c r="V27" s="62">
        <v>45.36</v>
      </c>
      <c r="W27" s="62">
        <v>45.480000000000004</v>
      </c>
      <c r="X27" s="62">
        <v>45.599999999999994</v>
      </c>
      <c r="Y27" s="62">
        <v>45.599999999999994</v>
      </c>
      <c r="Z27" s="62">
        <v>45.72</v>
      </c>
      <c r="AA27" s="62">
        <v>45.839999999999996</v>
      </c>
      <c r="AB27" s="62">
        <v>45.96</v>
      </c>
      <c r="AC27" s="62">
        <v>46.08</v>
      </c>
      <c r="AD27" s="62">
        <v>46.2</v>
      </c>
      <c r="AE27" s="62">
        <v>46.32</v>
      </c>
      <c r="AF27" s="62">
        <v>46.56</v>
      </c>
      <c r="AG27" s="62">
        <v>46.68</v>
      </c>
      <c r="AH27" s="62">
        <v>46.92</v>
      </c>
      <c r="AI27" s="62">
        <v>47.160000000000004</v>
      </c>
      <c r="AJ27" s="62">
        <v>47.519999999999996</v>
      </c>
      <c r="AK27" s="62">
        <v>47.88</v>
      </c>
      <c r="AL27" s="62">
        <v>48.239999999999995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</row>
    <row r="28" spans="2:148" customFormat="1" ht="14.25">
      <c r="B28" s="32">
        <v>36</v>
      </c>
      <c r="C28" s="62">
        <v>43.2</v>
      </c>
      <c r="D28" s="62">
        <v>43.32</v>
      </c>
      <c r="E28" s="62">
        <v>43.56</v>
      </c>
      <c r="F28" s="62">
        <v>43.68</v>
      </c>
      <c r="G28" s="62">
        <v>43.92</v>
      </c>
      <c r="H28" s="62">
        <v>44.04</v>
      </c>
      <c r="I28" s="62">
        <v>44.160000000000004</v>
      </c>
      <c r="J28" s="62">
        <v>44.28</v>
      </c>
      <c r="K28" s="62">
        <v>44.519999999999996</v>
      </c>
      <c r="L28" s="62">
        <v>44.64</v>
      </c>
      <c r="M28" s="62">
        <v>44.76</v>
      </c>
      <c r="N28" s="62">
        <v>44.88</v>
      </c>
      <c r="O28" s="62">
        <v>45</v>
      </c>
      <c r="P28" s="62">
        <v>45.12</v>
      </c>
      <c r="Q28" s="62">
        <v>45.24</v>
      </c>
      <c r="R28" s="62">
        <v>45.24</v>
      </c>
      <c r="S28" s="62">
        <v>45.36</v>
      </c>
      <c r="T28" s="62">
        <v>45.480000000000004</v>
      </c>
      <c r="U28" s="62">
        <v>45.599999999999994</v>
      </c>
      <c r="V28" s="62">
        <v>45.599999999999994</v>
      </c>
      <c r="W28" s="62">
        <v>45.72</v>
      </c>
      <c r="X28" s="62">
        <v>45.839999999999996</v>
      </c>
      <c r="Y28" s="62">
        <v>45.839999999999996</v>
      </c>
      <c r="Z28" s="62">
        <v>45.96</v>
      </c>
      <c r="AA28" s="62">
        <v>46.08</v>
      </c>
      <c r="AB28" s="62">
        <v>46.08</v>
      </c>
      <c r="AC28" s="62">
        <v>46.2</v>
      </c>
      <c r="AD28" s="62">
        <v>46.32</v>
      </c>
      <c r="AE28" s="62">
        <v>46.44</v>
      </c>
      <c r="AF28" s="62">
        <v>46.68</v>
      </c>
      <c r="AG28" s="62">
        <v>46.8</v>
      </c>
      <c r="AH28" s="62">
        <v>47.04</v>
      </c>
      <c r="AI28" s="62">
        <v>47.28</v>
      </c>
      <c r="AJ28" s="62">
        <v>47.519999999999996</v>
      </c>
      <c r="AK28" s="62">
        <v>47.88</v>
      </c>
      <c r="AL28" s="62">
        <v>48.239999999999995</v>
      </c>
      <c r="AM28" s="62">
        <v>48.599999999999994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</row>
    <row r="29" spans="2:148" customFormat="1" ht="15" thickBot="1">
      <c r="B29" s="32">
        <v>37</v>
      </c>
      <c r="C29" s="62">
        <v>43.32</v>
      </c>
      <c r="D29" s="62">
        <v>43.44</v>
      </c>
      <c r="E29" s="62">
        <v>43.68</v>
      </c>
      <c r="F29" s="62">
        <v>43.8</v>
      </c>
      <c r="G29" s="62">
        <v>44.04</v>
      </c>
      <c r="H29" s="62">
        <v>44.160000000000004</v>
      </c>
      <c r="I29" s="62">
        <v>44.28</v>
      </c>
      <c r="J29" s="62">
        <v>44.519999999999996</v>
      </c>
      <c r="K29" s="62">
        <v>44.64</v>
      </c>
      <c r="L29" s="62">
        <v>44.76</v>
      </c>
      <c r="M29" s="62">
        <v>44.88</v>
      </c>
      <c r="N29" s="62">
        <v>45</v>
      </c>
      <c r="O29" s="62">
        <v>45.12</v>
      </c>
      <c r="P29" s="62">
        <v>45.24</v>
      </c>
      <c r="Q29" s="62">
        <v>45.36</v>
      </c>
      <c r="R29" s="62">
        <v>45.480000000000004</v>
      </c>
      <c r="S29" s="62">
        <v>45.599999999999994</v>
      </c>
      <c r="T29" s="62">
        <v>45.72</v>
      </c>
      <c r="U29" s="62">
        <v>45.839999999999996</v>
      </c>
      <c r="V29" s="62">
        <v>45.839999999999996</v>
      </c>
      <c r="W29" s="62">
        <v>45.96</v>
      </c>
      <c r="X29" s="62">
        <v>46.08</v>
      </c>
      <c r="Y29" s="62">
        <v>46.08</v>
      </c>
      <c r="Z29" s="62">
        <v>46.2</v>
      </c>
      <c r="AA29" s="62">
        <v>46.32</v>
      </c>
      <c r="AB29" s="62">
        <v>46.32</v>
      </c>
      <c r="AC29" s="62">
        <v>46.44</v>
      </c>
      <c r="AD29" s="62">
        <v>46.56</v>
      </c>
      <c r="AE29" s="62">
        <v>46.68</v>
      </c>
      <c r="AF29" s="62">
        <v>46.8</v>
      </c>
      <c r="AG29" s="62">
        <v>46.92</v>
      </c>
      <c r="AH29" s="62">
        <v>47.160000000000004</v>
      </c>
      <c r="AI29" s="62">
        <v>47.400000000000006</v>
      </c>
      <c r="AJ29" s="62">
        <v>47.64</v>
      </c>
      <c r="AK29" s="62">
        <v>47.88</v>
      </c>
      <c r="AL29" s="62">
        <v>48.239999999999995</v>
      </c>
      <c r="AM29" s="62">
        <v>48.599999999999994</v>
      </c>
      <c r="AN29" s="62">
        <v>48.96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</row>
    <row r="30" spans="2:148" customFormat="1" ht="14.25">
      <c r="B30" s="25">
        <v>38</v>
      </c>
      <c r="C30" s="62">
        <v>43.44</v>
      </c>
      <c r="D30" s="62">
        <v>43.56</v>
      </c>
      <c r="E30" s="62">
        <v>43.8</v>
      </c>
      <c r="F30" s="62">
        <v>43.92</v>
      </c>
      <c r="G30" s="62">
        <v>44.160000000000004</v>
      </c>
      <c r="H30" s="62">
        <v>44.28</v>
      </c>
      <c r="I30" s="62">
        <v>44.519999999999996</v>
      </c>
      <c r="J30" s="62">
        <v>44.64</v>
      </c>
      <c r="K30" s="62">
        <v>44.76</v>
      </c>
      <c r="L30" s="62">
        <v>44.88</v>
      </c>
      <c r="M30" s="62">
        <v>45.12</v>
      </c>
      <c r="N30" s="62">
        <v>45.24</v>
      </c>
      <c r="O30" s="62">
        <v>45.36</v>
      </c>
      <c r="P30" s="62">
        <v>45.480000000000004</v>
      </c>
      <c r="Q30" s="62">
        <v>45.599999999999994</v>
      </c>
      <c r="R30" s="62">
        <v>45.72</v>
      </c>
      <c r="S30" s="62">
        <v>45.839999999999996</v>
      </c>
      <c r="T30" s="62">
        <v>45.96</v>
      </c>
      <c r="U30" s="62">
        <v>46.08</v>
      </c>
      <c r="V30" s="62">
        <v>46.08</v>
      </c>
      <c r="W30" s="62">
        <v>46.2</v>
      </c>
      <c r="X30" s="62">
        <v>46.32</v>
      </c>
      <c r="Y30" s="62">
        <v>46.32</v>
      </c>
      <c r="Z30" s="62">
        <v>46.44</v>
      </c>
      <c r="AA30" s="62">
        <v>46.56</v>
      </c>
      <c r="AB30" s="62">
        <v>46.56</v>
      </c>
      <c r="AC30" s="62">
        <v>46.68</v>
      </c>
      <c r="AD30" s="62">
        <v>46.8</v>
      </c>
      <c r="AE30" s="62">
        <v>46.92</v>
      </c>
      <c r="AF30" s="62">
        <v>47.04</v>
      </c>
      <c r="AG30" s="62">
        <v>47.160000000000004</v>
      </c>
      <c r="AH30" s="62">
        <v>47.28</v>
      </c>
      <c r="AI30" s="62">
        <v>47.519999999999996</v>
      </c>
      <c r="AJ30" s="62">
        <v>47.76</v>
      </c>
      <c r="AK30" s="62">
        <v>48</v>
      </c>
      <c r="AL30" s="62">
        <v>48.239999999999995</v>
      </c>
      <c r="AM30" s="62">
        <v>48.599999999999994</v>
      </c>
      <c r="AN30" s="62">
        <v>48.96</v>
      </c>
      <c r="AO30" s="62">
        <v>49.320000000000007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</row>
    <row r="31" spans="2:148" customFormat="1" ht="14.25">
      <c r="B31" s="32">
        <v>39</v>
      </c>
      <c r="C31" s="62">
        <v>43.44</v>
      </c>
      <c r="D31" s="62">
        <v>43.68</v>
      </c>
      <c r="E31" s="62">
        <v>43.92</v>
      </c>
      <c r="F31" s="62">
        <v>44.04</v>
      </c>
      <c r="G31" s="62">
        <v>44.28</v>
      </c>
      <c r="H31" s="62">
        <v>44.400000000000006</v>
      </c>
      <c r="I31" s="62">
        <v>44.64</v>
      </c>
      <c r="J31" s="62">
        <v>44.76</v>
      </c>
      <c r="K31" s="62">
        <v>44.88</v>
      </c>
      <c r="L31" s="62">
        <v>45.12</v>
      </c>
      <c r="M31" s="62">
        <v>45.24</v>
      </c>
      <c r="N31" s="62">
        <v>45.36</v>
      </c>
      <c r="O31" s="62">
        <v>45.599999999999994</v>
      </c>
      <c r="P31" s="62">
        <v>45.72</v>
      </c>
      <c r="Q31" s="62">
        <v>45.839999999999996</v>
      </c>
      <c r="R31" s="62">
        <v>45.96</v>
      </c>
      <c r="S31" s="62">
        <v>46.08</v>
      </c>
      <c r="T31" s="62">
        <v>46.2</v>
      </c>
      <c r="U31" s="62">
        <v>46.2</v>
      </c>
      <c r="V31" s="62">
        <v>46.32</v>
      </c>
      <c r="W31" s="62">
        <v>46.44</v>
      </c>
      <c r="X31" s="62">
        <v>46.56</v>
      </c>
      <c r="Y31" s="62">
        <v>46.56</v>
      </c>
      <c r="Z31" s="62">
        <v>46.68</v>
      </c>
      <c r="AA31" s="62">
        <v>46.8</v>
      </c>
      <c r="AB31" s="62">
        <v>46.8</v>
      </c>
      <c r="AC31" s="62">
        <v>46.92</v>
      </c>
      <c r="AD31" s="62">
        <v>47.04</v>
      </c>
      <c r="AE31" s="62">
        <v>47.160000000000004</v>
      </c>
      <c r="AF31" s="62">
        <v>47.160000000000004</v>
      </c>
      <c r="AG31" s="62">
        <v>47.28</v>
      </c>
      <c r="AH31" s="62">
        <v>47.519999999999996</v>
      </c>
      <c r="AI31" s="62">
        <v>47.64</v>
      </c>
      <c r="AJ31" s="62">
        <v>47.88</v>
      </c>
      <c r="AK31" s="62">
        <v>48</v>
      </c>
      <c r="AL31" s="62">
        <v>48.239999999999995</v>
      </c>
      <c r="AM31" s="62">
        <v>48.599999999999994</v>
      </c>
      <c r="AN31" s="62">
        <v>48.96</v>
      </c>
      <c r="AO31" s="62">
        <v>49.320000000000007</v>
      </c>
      <c r="AP31" s="62">
        <v>49.679999999999993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</row>
    <row r="32" spans="2:148" customFormat="1" ht="15" thickBot="1">
      <c r="B32" s="32">
        <v>40</v>
      </c>
      <c r="C32" s="62">
        <v>43.56</v>
      </c>
      <c r="D32" s="62">
        <v>43.8</v>
      </c>
      <c r="E32" s="62">
        <v>43.92</v>
      </c>
      <c r="F32" s="62">
        <v>44.160000000000004</v>
      </c>
      <c r="G32" s="62">
        <v>44.400000000000006</v>
      </c>
      <c r="H32" s="62">
        <v>44.519999999999996</v>
      </c>
      <c r="I32" s="62">
        <v>44.76</v>
      </c>
      <c r="J32" s="62">
        <v>44.88</v>
      </c>
      <c r="K32" s="62">
        <v>45.12</v>
      </c>
      <c r="L32" s="62">
        <v>45.24</v>
      </c>
      <c r="M32" s="62">
        <v>45.480000000000004</v>
      </c>
      <c r="N32" s="62">
        <v>45.599999999999994</v>
      </c>
      <c r="O32" s="62">
        <v>45.72</v>
      </c>
      <c r="P32" s="62">
        <v>45.839999999999996</v>
      </c>
      <c r="Q32" s="62">
        <v>45.96</v>
      </c>
      <c r="R32" s="62">
        <v>46.2</v>
      </c>
      <c r="S32" s="62">
        <v>46.32</v>
      </c>
      <c r="T32" s="62">
        <v>46.44</v>
      </c>
      <c r="U32" s="62">
        <v>46.44</v>
      </c>
      <c r="V32" s="62">
        <v>46.56</v>
      </c>
      <c r="W32" s="62">
        <v>46.68</v>
      </c>
      <c r="X32" s="62">
        <v>46.8</v>
      </c>
      <c r="Y32" s="62">
        <v>46.92</v>
      </c>
      <c r="Z32" s="62">
        <v>46.92</v>
      </c>
      <c r="AA32" s="62">
        <v>47.04</v>
      </c>
      <c r="AB32" s="62">
        <v>47.04</v>
      </c>
      <c r="AC32" s="62">
        <v>47.160000000000004</v>
      </c>
      <c r="AD32" s="62">
        <v>47.28</v>
      </c>
      <c r="AE32" s="62">
        <v>47.28</v>
      </c>
      <c r="AF32" s="62">
        <v>47.400000000000006</v>
      </c>
      <c r="AG32" s="62">
        <v>47.519999999999996</v>
      </c>
      <c r="AH32" s="62">
        <v>47.64</v>
      </c>
      <c r="AI32" s="62">
        <v>47.76</v>
      </c>
      <c r="AJ32" s="62">
        <v>48</v>
      </c>
      <c r="AK32" s="62">
        <v>48.12</v>
      </c>
      <c r="AL32" s="62">
        <v>48.36</v>
      </c>
      <c r="AM32" s="62">
        <v>48.599999999999994</v>
      </c>
      <c r="AN32" s="62">
        <v>48.96</v>
      </c>
      <c r="AO32" s="62">
        <v>49.320000000000007</v>
      </c>
      <c r="AP32" s="62">
        <v>49.679999999999993</v>
      </c>
      <c r="AQ32" s="62">
        <v>50.04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</row>
    <row r="33" spans="1:148" customFormat="1" ht="14.25">
      <c r="B33" s="25">
        <v>41</v>
      </c>
      <c r="C33" s="62">
        <v>43.68</v>
      </c>
      <c r="D33" s="62">
        <v>43.8</v>
      </c>
      <c r="E33" s="62">
        <v>44.04</v>
      </c>
      <c r="F33" s="62">
        <v>44.28</v>
      </c>
      <c r="G33" s="62">
        <v>44.519999999999996</v>
      </c>
      <c r="H33" s="62">
        <v>44.64</v>
      </c>
      <c r="I33" s="62">
        <v>44.88</v>
      </c>
      <c r="J33" s="62">
        <v>45</v>
      </c>
      <c r="K33" s="62">
        <v>45.24</v>
      </c>
      <c r="L33" s="62">
        <v>45.36</v>
      </c>
      <c r="M33" s="62">
        <v>45.599999999999994</v>
      </c>
      <c r="N33" s="62">
        <v>45.72</v>
      </c>
      <c r="O33" s="62">
        <v>45.96</v>
      </c>
      <c r="P33" s="62">
        <v>46.08</v>
      </c>
      <c r="Q33" s="62">
        <v>46.2</v>
      </c>
      <c r="R33" s="62">
        <v>46.32</v>
      </c>
      <c r="S33" s="62">
        <v>46.44</v>
      </c>
      <c r="T33" s="62">
        <v>46.56</v>
      </c>
      <c r="U33" s="62">
        <v>46.68</v>
      </c>
      <c r="V33" s="62">
        <v>46.8</v>
      </c>
      <c r="W33" s="62">
        <v>46.92</v>
      </c>
      <c r="X33" s="62">
        <v>47.04</v>
      </c>
      <c r="Y33" s="62">
        <v>47.160000000000004</v>
      </c>
      <c r="Z33" s="62">
        <v>47.160000000000004</v>
      </c>
      <c r="AA33" s="62">
        <v>47.28</v>
      </c>
      <c r="AB33" s="62">
        <v>47.400000000000006</v>
      </c>
      <c r="AC33" s="62">
        <v>47.400000000000006</v>
      </c>
      <c r="AD33" s="62">
        <v>47.519999999999996</v>
      </c>
      <c r="AE33" s="62">
        <v>47.64</v>
      </c>
      <c r="AF33" s="62">
        <v>47.64</v>
      </c>
      <c r="AG33" s="62">
        <v>47.76</v>
      </c>
      <c r="AH33" s="62">
        <v>47.88</v>
      </c>
      <c r="AI33" s="62">
        <v>48</v>
      </c>
      <c r="AJ33" s="62">
        <v>48.12</v>
      </c>
      <c r="AK33" s="62">
        <v>48.36</v>
      </c>
      <c r="AL33" s="62">
        <v>48.480000000000004</v>
      </c>
      <c r="AM33" s="62">
        <v>48.72</v>
      </c>
      <c r="AN33" s="62">
        <v>48.96</v>
      </c>
      <c r="AO33" s="62">
        <v>49.320000000000007</v>
      </c>
      <c r="AP33" s="62">
        <v>49.679999999999993</v>
      </c>
      <c r="AQ33" s="62">
        <v>50.04</v>
      </c>
      <c r="AR33" s="62">
        <v>50.400000000000006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</row>
    <row r="34" spans="1:148" customFormat="1" ht="14.25">
      <c r="B34" s="32">
        <v>42</v>
      </c>
      <c r="C34" s="62">
        <v>43.68</v>
      </c>
      <c r="D34" s="62">
        <v>43.92</v>
      </c>
      <c r="E34" s="62">
        <v>44.160000000000004</v>
      </c>
      <c r="F34" s="62">
        <v>44.400000000000006</v>
      </c>
      <c r="G34" s="62">
        <v>44.519999999999996</v>
      </c>
      <c r="H34" s="62">
        <v>44.76</v>
      </c>
      <c r="I34" s="62">
        <v>45</v>
      </c>
      <c r="J34" s="62">
        <v>45.12</v>
      </c>
      <c r="K34" s="62">
        <v>45.36</v>
      </c>
      <c r="L34" s="62">
        <v>45.599999999999994</v>
      </c>
      <c r="M34" s="62">
        <v>45.72</v>
      </c>
      <c r="N34" s="62">
        <v>45.96</v>
      </c>
      <c r="O34" s="62">
        <v>46.08</v>
      </c>
      <c r="P34" s="62">
        <v>46.2</v>
      </c>
      <c r="Q34" s="62">
        <v>46.44</v>
      </c>
      <c r="R34" s="62">
        <v>46.56</v>
      </c>
      <c r="S34" s="62">
        <v>46.68</v>
      </c>
      <c r="T34" s="62">
        <v>46.8</v>
      </c>
      <c r="U34" s="62">
        <v>46.92</v>
      </c>
      <c r="V34" s="62">
        <v>47.04</v>
      </c>
      <c r="W34" s="62">
        <v>47.160000000000004</v>
      </c>
      <c r="X34" s="62">
        <v>47.28</v>
      </c>
      <c r="Y34" s="62">
        <v>47.400000000000006</v>
      </c>
      <c r="Z34" s="62">
        <v>47.519999999999996</v>
      </c>
      <c r="AA34" s="62">
        <v>47.519999999999996</v>
      </c>
      <c r="AB34" s="62">
        <v>47.64</v>
      </c>
      <c r="AC34" s="62">
        <v>47.64</v>
      </c>
      <c r="AD34" s="62">
        <v>47.76</v>
      </c>
      <c r="AE34" s="62">
        <v>47.88</v>
      </c>
      <c r="AF34" s="62">
        <v>47.88</v>
      </c>
      <c r="AG34" s="62">
        <v>48</v>
      </c>
      <c r="AH34" s="62">
        <v>48.12</v>
      </c>
      <c r="AI34" s="62">
        <v>48.239999999999995</v>
      </c>
      <c r="AJ34" s="62">
        <v>48.36</v>
      </c>
      <c r="AK34" s="62">
        <v>48.480000000000004</v>
      </c>
      <c r="AL34" s="62">
        <v>48.599999999999994</v>
      </c>
      <c r="AM34" s="62">
        <v>48.84</v>
      </c>
      <c r="AN34" s="62">
        <v>49.08</v>
      </c>
      <c r="AO34" s="62">
        <v>49.320000000000007</v>
      </c>
      <c r="AP34" s="62">
        <v>49.679999999999993</v>
      </c>
      <c r="AQ34" s="62">
        <v>50.04</v>
      </c>
      <c r="AR34" s="62">
        <v>50.400000000000006</v>
      </c>
      <c r="AS34" s="62">
        <v>50.760000000000005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</row>
    <row r="35" spans="1:148" customFormat="1" ht="15" thickBot="1">
      <c r="B35" s="32">
        <v>43</v>
      </c>
      <c r="C35" s="62">
        <v>43.8</v>
      </c>
      <c r="D35" s="62">
        <v>44.04</v>
      </c>
      <c r="E35" s="62">
        <v>44.28</v>
      </c>
      <c r="F35" s="62">
        <v>44.400000000000006</v>
      </c>
      <c r="G35" s="62">
        <v>44.64</v>
      </c>
      <c r="H35" s="62">
        <v>44.88</v>
      </c>
      <c r="I35" s="62">
        <v>45.12</v>
      </c>
      <c r="J35" s="62">
        <v>45.24</v>
      </c>
      <c r="K35" s="62">
        <v>45.480000000000004</v>
      </c>
      <c r="L35" s="62">
        <v>45.72</v>
      </c>
      <c r="M35" s="62">
        <v>45.839999999999996</v>
      </c>
      <c r="N35" s="62">
        <v>46.08</v>
      </c>
      <c r="O35" s="62">
        <v>46.2</v>
      </c>
      <c r="P35" s="62">
        <v>46.44</v>
      </c>
      <c r="Q35" s="62">
        <v>46.56</v>
      </c>
      <c r="R35" s="62">
        <v>46.8</v>
      </c>
      <c r="S35" s="62">
        <v>46.92</v>
      </c>
      <c r="T35" s="62">
        <v>47.04</v>
      </c>
      <c r="U35" s="62">
        <v>47.160000000000004</v>
      </c>
      <c r="V35" s="62">
        <v>47.28</v>
      </c>
      <c r="W35" s="62">
        <v>47.400000000000006</v>
      </c>
      <c r="X35" s="62">
        <v>47.519999999999996</v>
      </c>
      <c r="Y35" s="62">
        <v>47.64</v>
      </c>
      <c r="Z35" s="62">
        <v>47.76</v>
      </c>
      <c r="AA35" s="62">
        <v>47.76</v>
      </c>
      <c r="AB35" s="62">
        <v>47.88</v>
      </c>
      <c r="AC35" s="62">
        <v>48</v>
      </c>
      <c r="AD35" s="62">
        <v>48</v>
      </c>
      <c r="AE35" s="62">
        <v>48.12</v>
      </c>
      <c r="AF35" s="62">
        <v>48.239999999999995</v>
      </c>
      <c r="AG35" s="62">
        <v>48.239999999999995</v>
      </c>
      <c r="AH35" s="62">
        <v>48.36</v>
      </c>
      <c r="AI35" s="62">
        <v>48.480000000000004</v>
      </c>
      <c r="AJ35" s="62">
        <v>48.599999999999994</v>
      </c>
      <c r="AK35" s="62">
        <v>48.72</v>
      </c>
      <c r="AL35" s="62">
        <v>48.84</v>
      </c>
      <c r="AM35" s="62">
        <v>48.96</v>
      </c>
      <c r="AN35" s="62">
        <v>49.199999999999996</v>
      </c>
      <c r="AO35" s="62">
        <v>49.44</v>
      </c>
      <c r="AP35" s="62">
        <v>49.679999999999993</v>
      </c>
      <c r="AQ35" s="62">
        <v>50.04</v>
      </c>
      <c r="AR35" s="62">
        <v>50.400000000000006</v>
      </c>
      <c r="AS35" s="62">
        <v>50.760000000000005</v>
      </c>
      <c r="AT35" s="62">
        <v>51.239999999999995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</row>
    <row r="36" spans="1:148" customFormat="1" ht="14.25">
      <c r="B36" s="25">
        <v>44</v>
      </c>
      <c r="C36" s="62">
        <v>43.8</v>
      </c>
      <c r="D36" s="62">
        <v>44.04</v>
      </c>
      <c r="E36" s="62">
        <v>44.28</v>
      </c>
      <c r="F36" s="62">
        <v>44.519999999999996</v>
      </c>
      <c r="G36" s="62">
        <v>44.76</v>
      </c>
      <c r="H36" s="62">
        <v>45</v>
      </c>
      <c r="I36" s="62">
        <v>45.24</v>
      </c>
      <c r="J36" s="62">
        <v>45.36</v>
      </c>
      <c r="K36" s="62">
        <v>45.599999999999994</v>
      </c>
      <c r="L36" s="62">
        <v>45.839999999999996</v>
      </c>
      <c r="M36" s="62">
        <v>45.96</v>
      </c>
      <c r="N36" s="62">
        <v>46.2</v>
      </c>
      <c r="O36" s="62">
        <v>46.44</v>
      </c>
      <c r="P36" s="62">
        <v>46.56</v>
      </c>
      <c r="Q36" s="62">
        <v>46.8</v>
      </c>
      <c r="R36" s="62">
        <v>46.92</v>
      </c>
      <c r="S36" s="62">
        <v>47.04</v>
      </c>
      <c r="T36" s="62">
        <v>47.28</v>
      </c>
      <c r="U36" s="62">
        <v>47.400000000000006</v>
      </c>
      <c r="V36" s="62">
        <v>47.519999999999996</v>
      </c>
      <c r="W36" s="62">
        <v>47.64</v>
      </c>
      <c r="X36" s="62">
        <v>47.76</v>
      </c>
      <c r="Y36" s="62">
        <v>47.88</v>
      </c>
      <c r="Z36" s="62">
        <v>48</v>
      </c>
      <c r="AA36" s="62">
        <v>48.12</v>
      </c>
      <c r="AB36" s="62">
        <v>48.12</v>
      </c>
      <c r="AC36" s="62">
        <v>48.239999999999995</v>
      </c>
      <c r="AD36" s="62">
        <v>48.36</v>
      </c>
      <c r="AE36" s="62">
        <v>48.36</v>
      </c>
      <c r="AF36" s="62">
        <v>48.480000000000004</v>
      </c>
      <c r="AG36" s="62">
        <v>48.480000000000004</v>
      </c>
      <c r="AH36" s="62">
        <v>48.599999999999994</v>
      </c>
      <c r="AI36" s="62">
        <v>48.72</v>
      </c>
      <c r="AJ36" s="62">
        <v>48.84</v>
      </c>
      <c r="AK36" s="62">
        <v>48.84</v>
      </c>
      <c r="AL36" s="62">
        <v>48.96</v>
      </c>
      <c r="AM36" s="62">
        <v>49.199999999999996</v>
      </c>
      <c r="AN36" s="62">
        <v>49.320000000000007</v>
      </c>
      <c r="AO36" s="62">
        <v>49.56</v>
      </c>
      <c r="AP36" s="62">
        <v>49.800000000000004</v>
      </c>
      <c r="AQ36" s="62">
        <v>50.04</v>
      </c>
      <c r="AR36" s="62">
        <v>50.400000000000006</v>
      </c>
      <c r="AS36" s="62">
        <v>50.760000000000005</v>
      </c>
      <c r="AT36" s="62">
        <v>51.12</v>
      </c>
      <c r="AU36" s="62">
        <v>51.599999999999994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</row>
    <row r="37" spans="1:148" customFormat="1" ht="14.25">
      <c r="B37" s="32">
        <v>45</v>
      </c>
      <c r="C37" s="62">
        <v>43.92</v>
      </c>
      <c r="D37" s="62">
        <v>44.160000000000004</v>
      </c>
      <c r="E37" s="62">
        <v>44.400000000000006</v>
      </c>
      <c r="F37" s="62">
        <v>44.64</v>
      </c>
      <c r="G37" s="62">
        <v>44.88</v>
      </c>
      <c r="H37" s="62">
        <v>45</v>
      </c>
      <c r="I37" s="62">
        <v>45.24</v>
      </c>
      <c r="J37" s="62">
        <v>45.480000000000004</v>
      </c>
      <c r="K37" s="62">
        <v>45.72</v>
      </c>
      <c r="L37" s="62">
        <v>45.96</v>
      </c>
      <c r="M37" s="62">
        <v>46.2</v>
      </c>
      <c r="N37" s="62">
        <v>46.32</v>
      </c>
      <c r="O37" s="62">
        <v>46.56</v>
      </c>
      <c r="P37" s="62">
        <v>46.8</v>
      </c>
      <c r="Q37" s="62">
        <v>46.92</v>
      </c>
      <c r="R37" s="62">
        <v>47.160000000000004</v>
      </c>
      <c r="S37" s="62">
        <v>47.28</v>
      </c>
      <c r="T37" s="62">
        <v>47.400000000000006</v>
      </c>
      <c r="U37" s="62">
        <v>47.64</v>
      </c>
      <c r="V37" s="62">
        <v>47.76</v>
      </c>
      <c r="W37" s="62">
        <v>47.88</v>
      </c>
      <c r="X37" s="62">
        <v>48</v>
      </c>
      <c r="Y37" s="62">
        <v>48.12</v>
      </c>
      <c r="Z37" s="62">
        <v>48.239999999999995</v>
      </c>
      <c r="AA37" s="62">
        <v>48.36</v>
      </c>
      <c r="AB37" s="62">
        <v>48.36</v>
      </c>
      <c r="AC37" s="62">
        <v>48.480000000000004</v>
      </c>
      <c r="AD37" s="62">
        <v>48.599999999999994</v>
      </c>
      <c r="AE37" s="62">
        <v>48.599999999999994</v>
      </c>
      <c r="AF37" s="62">
        <v>48.72</v>
      </c>
      <c r="AG37" s="62">
        <v>48.84</v>
      </c>
      <c r="AH37" s="62">
        <v>48.84</v>
      </c>
      <c r="AI37" s="62">
        <v>48.96</v>
      </c>
      <c r="AJ37" s="62">
        <v>49.08</v>
      </c>
      <c r="AK37" s="62">
        <v>49.08</v>
      </c>
      <c r="AL37" s="62">
        <v>49.199999999999996</v>
      </c>
      <c r="AM37" s="62">
        <v>49.320000000000007</v>
      </c>
      <c r="AN37" s="62">
        <v>49.56</v>
      </c>
      <c r="AO37" s="62">
        <v>49.679999999999993</v>
      </c>
      <c r="AP37" s="62">
        <v>49.92</v>
      </c>
      <c r="AQ37" s="62">
        <v>50.16</v>
      </c>
      <c r="AR37" s="62">
        <v>50.400000000000006</v>
      </c>
      <c r="AS37" s="62">
        <v>50.760000000000005</v>
      </c>
      <c r="AT37" s="62">
        <v>51.12</v>
      </c>
      <c r="AU37" s="62">
        <v>51.480000000000004</v>
      </c>
      <c r="AV37" s="62">
        <v>51.96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</row>
    <row r="38" spans="1:148" customFormat="1" ht="15" thickBot="1">
      <c r="B38" s="32">
        <v>46</v>
      </c>
      <c r="C38" s="62">
        <v>43.92</v>
      </c>
      <c r="D38" s="62">
        <v>44.160000000000004</v>
      </c>
      <c r="E38" s="62">
        <v>44.400000000000006</v>
      </c>
      <c r="F38" s="62">
        <v>44.64</v>
      </c>
      <c r="G38" s="62">
        <v>44.88</v>
      </c>
      <c r="H38" s="62">
        <v>45.12</v>
      </c>
      <c r="I38" s="62">
        <v>45.36</v>
      </c>
      <c r="J38" s="62">
        <v>45.599999999999994</v>
      </c>
      <c r="K38" s="62">
        <v>45.839999999999996</v>
      </c>
      <c r="L38" s="62">
        <v>46.08</v>
      </c>
      <c r="M38" s="62">
        <v>46.32</v>
      </c>
      <c r="N38" s="62">
        <v>46.44</v>
      </c>
      <c r="O38" s="62">
        <v>46.68</v>
      </c>
      <c r="P38" s="62">
        <v>46.92</v>
      </c>
      <c r="Q38" s="62">
        <v>47.04</v>
      </c>
      <c r="R38" s="62">
        <v>47.28</v>
      </c>
      <c r="S38" s="62">
        <v>47.519999999999996</v>
      </c>
      <c r="T38" s="62">
        <v>47.64</v>
      </c>
      <c r="U38" s="62">
        <v>47.76</v>
      </c>
      <c r="V38" s="62">
        <v>48</v>
      </c>
      <c r="W38" s="62">
        <v>48.12</v>
      </c>
      <c r="X38" s="62">
        <v>48.239999999999995</v>
      </c>
      <c r="Y38" s="62">
        <v>48.36</v>
      </c>
      <c r="Z38" s="62">
        <v>48.480000000000004</v>
      </c>
      <c r="AA38" s="62">
        <v>48.599999999999994</v>
      </c>
      <c r="AB38" s="62">
        <v>48.72</v>
      </c>
      <c r="AC38" s="62">
        <v>48.72</v>
      </c>
      <c r="AD38" s="62">
        <v>48.84</v>
      </c>
      <c r="AE38" s="62">
        <v>48.96</v>
      </c>
      <c r="AF38" s="62">
        <v>48.96</v>
      </c>
      <c r="AG38" s="62">
        <v>49.08</v>
      </c>
      <c r="AH38" s="62">
        <v>49.08</v>
      </c>
      <c r="AI38" s="62">
        <v>49.199999999999996</v>
      </c>
      <c r="AJ38" s="62">
        <v>49.320000000000007</v>
      </c>
      <c r="AK38" s="62">
        <v>49.320000000000007</v>
      </c>
      <c r="AL38" s="62">
        <v>49.44</v>
      </c>
      <c r="AM38" s="62">
        <v>49.56</v>
      </c>
      <c r="AN38" s="62">
        <v>49.679999999999993</v>
      </c>
      <c r="AO38" s="62">
        <v>49.800000000000004</v>
      </c>
      <c r="AP38" s="62">
        <v>50.04</v>
      </c>
      <c r="AQ38" s="62">
        <v>50.28</v>
      </c>
      <c r="AR38" s="62">
        <v>50.519999999999996</v>
      </c>
      <c r="AS38" s="62">
        <v>50.760000000000005</v>
      </c>
      <c r="AT38" s="62">
        <v>51.12</v>
      </c>
      <c r="AU38" s="62">
        <v>51.480000000000004</v>
      </c>
      <c r="AV38" s="62">
        <v>51.96</v>
      </c>
      <c r="AW38" s="62">
        <v>52.320000000000007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</row>
    <row r="39" spans="1:148" customFormat="1" ht="14.25">
      <c r="B39" s="25">
        <v>47</v>
      </c>
      <c r="C39" s="62">
        <v>44.04</v>
      </c>
      <c r="D39" s="62">
        <v>44.28</v>
      </c>
      <c r="E39" s="62">
        <v>44.519999999999996</v>
      </c>
      <c r="F39" s="62">
        <v>44.76</v>
      </c>
      <c r="G39" s="62">
        <v>45</v>
      </c>
      <c r="H39" s="62">
        <v>45.24</v>
      </c>
      <c r="I39" s="62">
        <v>45.480000000000004</v>
      </c>
      <c r="J39" s="62">
        <v>45.72</v>
      </c>
      <c r="K39" s="62">
        <v>45.96</v>
      </c>
      <c r="L39" s="62">
        <v>46.2</v>
      </c>
      <c r="M39" s="62">
        <v>46.44</v>
      </c>
      <c r="N39" s="62">
        <v>46.56</v>
      </c>
      <c r="O39" s="62">
        <v>46.8</v>
      </c>
      <c r="P39" s="62">
        <v>47.04</v>
      </c>
      <c r="Q39" s="62">
        <v>47.28</v>
      </c>
      <c r="R39" s="62">
        <v>47.400000000000006</v>
      </c>
      <c r="S39" s="62">
        <v>47.64</v>
      </c>
      <c r="T39" s="62">
        <v>47.76</v>
      </c>
      <c r="U39" s="62">
        <v>48</v>
      </c>
      <c r="V39" s="62">
        <v>48.12</v>
      </c>
      <c r="W39" s="62">
        <v>48.36</v>
      </c>
      <c r="X39" s="62">
        <v>48.480000000000004</v>
      </c>
      <c r="Y39" s="62">
        <v>48.599999999999994</v>
      </c>
      <c r="Z39" s="62">
        <v>48.72</v>
      </c>
      <c r="AA39" s="62">
        <v>48.84</v>
      </c>
      <c r="AB39" s="62">
        <v>48.96</v>
      </c>
      <c r="AC39" s="62">
        <v>49.08</v>
      </c>
      <c r="AD39" s="62">
        <v>49.08</v>
      </c>
      <c r="AE39" s="62">
        <v>49.199999999999996</v>
      </c>
      <c r="AF39" s="62">
        <v>49.320000000000007</v>
      </c>
      <c r="AG39" s="62">
        <v>49.320000000000007</v>
      </c>
      <c r="AH39" s="62">
        <v>49.44</v>
      </c>
      <c r="AI39" s="62">
        <v>49.44</v>
      </c>
      <c r="AJ39" s="62">
        <v>49.56</v>
      </c>
      <c r="AK39" s="62">
        <v>49.56</v>
      </c>
      <c r="AL39" s="62">
        <v>49.679999999999993</v>
      </c>
      <c r="AM39" s="62">
        <v>49.800000000000004</v>
      </c>
      <c r="AN39" s="62">
        <v>49.92</v>
      </c>
      <c r="AO39" s="62">
        <v>50.04</v>
      </c>
      <c r="AP39" s="62">
        <v>50.16</v>
      </c>
      <c r="AQ39" s="62">
        <v>50.400000000000006</v>
      </c>
      <c r="AR39" s="62">
        <v>50.519999999999996</v>
      </c>
      <c r="AS39" s="62">
        <v>50.88</v>
      </c>
      <c r="AT39" s="62">
        <v>51.12</v>
      </c>
      <c r="AU39" s="62">
        <v>51.480000000000004</v>
      </c>
      <c r="AV39" s="62">
        <v>51.84</v>
      </c>
      <c r="AW39" s="62">
        <v>52.320000000000007</v>
      </c>
      <c r="AX39" s="62">
        <v>52.800000000000004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</row>
    <row r="40" spans="1:148" customFormat="1" ht="14.25">
      <c r="B40" s="32">
        <v>48</v>
      </c>
      <c r="C40" s="62">
        <v>44.04</v>
      </c>
      <c r="D40" s="62">
        <v>44.28</v>
      </c>
      <c r="E40" s="62">
        <v>44.519999999999996</v>
      </c>
      <c r="F40" s="62">
        <v>44.76</v>
      </c>
      <c r="G40" s="62">
        <v>45</v>
      </c>
      <c r="H40" s="62">
        <v>45.24</v>
      </c>
      <c r="I40" s="62">
        <v>45.480000000000004</v>
      </c>
      <c r="J40" s="62">
        <v>45.72</v>
      </c>
      <c r="K40" s="62">
        <v>45.96</v>
      </c>
      <c r="L40" s="62">
        <v>46.2</v>
      </c>
      <c r="M40" s="62">
        <v>46.44</v>
      </c>
      <c r="N40" s="62">
        <v>46.68</v>
      </c>
      <c r="O40" s="62">
        <v>46.92</v>
      </c>
      <c r="P40" s="62">
        <v>47.160000000000004</v>
      </c>
      <c r="Q40" s="62">
        <v>47.400000000000006</v>
      </c>
      <c r="R40" s="62">
        <v>47.64</v>
      </c>
      <c r="S40" s="62">
        <v>47.76</v>
      </c>
      <c r="T40" s="62">
        <v>48</v>
      </c>
      <c r="U40" s="62">
        <v>48.12</v>
      </c>
      <c r="V40" s="62">
        <v>48.36</v>
      </c>
      <c r="W40" s="62">
        <v>48.480000000000004</v>
      </c>
      <c r="X40" s="62">
        <v>48.72</v>
      </c>
      <c r="Y40" s="62">
        <v>48.84</v>
      </c>
      <c r="Z40" s="62">
        <v>48.96</v>
      </c>
      <c r="AA40" s="62">
        <v>49.08</v>
      </c>
      <c r="AB40" s="62">
        <v>49.199999999999996</v>
      </c>
      <c r="AC40" s="62">
        <v>49.320000000000007</v>
      </c>
      <c r="AD40" s="62">
        <v>49.320000000000007</v>
      </c>
      <c r="AE40" s="62">
        <v>49.44</v>
      </c>
      <c r="AF40" s="62">
        <v>49.56</v>
      </c>
      <c r="AG40" s="62">
        <v>49.56</v>
      </c>
      <c r="AH40" s="62">
        <v>49.679999999999993</v>
      </c>
      <c r="AI40" s="62">
        <v>49.679999999999993</v>
      </c>
      <c r="AJ40" s="62">
        <v>49.800000000000004</v>
      </c>
      <c r="AK40" s="62">
        <v>49.800000000000004</v>
      </c>
      <c r="AL40" s="62">
        <v>49.92</v>
      </c>
      <c r="AM40" s="62">
        <v>50.04</v>
      </c>
      <c r="AN40" s="62">
        <v>50.16</v>
      </c>
      <c r="AO40" s="62">
        <v>50.16</v>
      </c>
      <c r="AP40" s="62">
        <v>50.400000000000006</v>
      </c>
      <c r="AQ40" s="62">
        <v>50.519999999999996</v>
      </c>
      <c r="AR40" s="62">
        <v>50.64</v>
      </c>
      <c r="AS40" s="62">
        <v>50.88</v>
      </c>
      <c r="AT40" s="62">
        <v>51.12</v>
      </c>
      <c r="AU40" s="62">
        <v>51.480000000000004</v>
      </c>
      <c r="AV40" s="62">
        <v>51.84</v>
      </c>
      <c r="AW40" s="62">
        <v>52.199999999999996</v>
      </c>
      <c r="AX40" s="62">
        <v>52.679999999999993</v>
      </c>
      <c r="AY40" s="62">
        <v>53.16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</row>
    <row r="41" spans="1:148" customFormat="1" ht="15" thickBot="1">
      <c r="B41" s="32">
        <v>49</v>
      </c>
      <c r="C41" s="62">
        <v>44.04</v>
      </c>
      <c r="D41" s="62">
        <v>44.400000000000006</v>
      </c>
      <c r="E41" s="62">
        <v>44.64</v>
      </c>
      <c r="F41" s="62">
        <v>44.88</v>
      </c>
      <c r="G41" s="62">
        <v>45.12</v>
      </c>
      <c r="H41" s="62">
        <v>45.36</v>
      </c>
      <c r="I41" s="62">
        <v>45.599999999999994</v>
      </c>
      <c r="J41" s="62">
        <v>45.839999999999996</v>
      </c>
      <c r="K41" s="62">
        <v>46.08</v>
      </c>
      <c r="L41" s="62">
        <v>46.32</v>
      </c>
      <c r="M41" s="62">
        <v>46.56</v>
      </c>
      <c r="N41" s="62">
        <v>46.8</v>
      </c>
      <c r="O41" s="62">
        <v>47.04</v>
      </c>
      <c r="P41" s="62">
        <v>47.28</v>
      </c>
      <c r="Q41" s="62">
        <v>47.519999999999996</v>
      </c>
      <c r="R41" s="62">
        <v>47.76</v>
      </c>
      <c r="S41" s="62">
        <v>48</v>
      </c>
      <c r="T41" s="62">
        <v>48.12</v>
      </c>
      <c r="U41" s="62">
        <v>48.36</v>
      </c>
      <c r="V41" s="62">
        <v>48.480000000000004</v>
      </c>
      <c r="W41" s="62">
        <v>48.72</v>
      </c>
      <c r="X41" s="62">
        <v>48.84</v>
      </c>
      <c r="Y41" s="62">
        <v>48.96</v>
      </c>
      <c r="Z41" s="62">
        <v>49.199999999999996</v>
      </c>
      <c r="AA41" s="62">
        <v>49.320000000000007</v>
      </c>
      <c r="AB41" s="62">
        <v>49.44</v>
      </c>
      <c r="AC41" s="62">
        <v>49.56</v>
      </c>
      <c r="AD41" s="62">
        <v>49.56</v>
      </c>
      <c r="AE41" s="62">
        <v>49.679999999999993</v>
      </c>
      <c r="AF41" s="62">
        <v>49.800000000000004</v>
      </c>
      <c r="AG41" s="62">
        <v>49.92</v>
      </c>
      <c r="AH41" s="62">
        <v>49.92</v>
      </c>
      <c r="AI41" s="62">
        <v>50.04</v>
      </c>
      <c r="AJ41" s="62">
        <v>50.04</v>
      </c>
      <c r="AK41" s="62">
        <v>50.16</v>
      </c>
      <c r="AL41" s="62">
        <v>50.16</v>
      </c>
      <c r="AM41" s="62">
        <v>50.28</v>
      </c>
      <c r="AN41" s="62">
        <v>50.28</v>
      </c>
      <c r="AO41" s="62">
        <v>50.400000000000006</v>
      </c>
      <c r="AP41" s="62">
        <v>50.519999999999996</v>
      </c>
      <c r="AQ41" s="62">
        <v>50.64</v>
      </c>
      <c r="AR41" s="62">
        <v>50.88</v>
      </c>
      <c r="AS41" s="62">
        <v>51</v>
      </c>
      <c r="AT41" s="62">
        <v>51.239999999999995</v>
      </c>
      <c r="AU41" s="62">
        <v>51.480000000000004</v>
      </c>
      <c r="AV41" s="62">
        <v>51.84</v>
      </c>
      <c r="AW41" s="62">
        <v>52.199999999999996</v>
      </c>
      <c r="AX41" s="62">
        <v>52.56</v>
      </c>
      <c r="AY41" s="62">
        <v>53.04</v>
      </c>
      <c r="AZ41" s="62">
        <v>53.519999999999996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</row>
    <row r="42" spans="1:148" customFormat="1" ht="14.25">
      <c r="B42" s="25">
        <v>50</v>
      </c>
      <c r="C42" s="62">
        <v>44.160000000000004</v>
      </c>
      <c r="D42" s="62">
        <v>44.400000000000006</v>
      </c>
      <c r="E42" s="62">
        <v>44.64</v>
      </c>
      <c r="F42" s="62">
        <v>44.88</v>
      </c>
      <c r="G42" s="62">
        <v>45.12</v>
      </c>
      <c r="H42" s="62">
        <v>45.36</v>
      </c>
      <c r="I42" s="62">
        <v>45.72</v>
      </c>
      <c r="J42" s="62">
        <v>45.96</v>
      </c>
      <c r="K42" s="62">
        <v>46.2</v>
      </c>
      <c r="L42" s="62">
        <v>46.44</v>
      </c>
      <c r="M42" s="62">
        <v>46.68</v>
      </c>
      <c r="N42" s="62">
        <v>46.92</v>
      </c>
      <c r="O42" s="62">
        <v>47.160000000000004</v>
      </c>
      <c r="P42" s="62">
        <v>47.400000000000006</v>
      </c>
      <c r="Q42" s="62">
        <v>47.64</v>
      </c>
      <c r="R42" s="62">
        <v>47.88</v>
      </c>
      <c r="S42" s="62">
        <v>48.12</v>
      </c>
      <c r="T42" s="62">
        <v>48.36</v>
      </c>
      <c r="U42" s="62">
        <v>48.480000000000004</v>
      </c>
      <c r="V42" s="62">
        <v>48.72</v>
      </c>
      <c r="W42" s="62">
        <v>48.84</v>
      </c>
      <c r="X42" s="62">
        <v>49.08</v>
      </c>
      <c r="Y42" s="62">
        <v>49.199999999999996</v>
      </c>
      <c r="Z42" s="62">
        <v>49.320000000000007</v>
      </c>
      <c r="AA42" s="62">
        <v>49.56</v>
      </c>
      <c r="AB42" s="62">
        <v>49.679999999999993</v>
      </c>
      <c r="AC42" s="62">
        <v>49.800000000000004</v>
      </c>
      <c r="AD42" s="62">
        <v>49.800000000000004</v>
      </c>
      <c r="AE42" s="62">
        <v>49.92</v>
      </c>
      <c r="AF42" s="62">
        <v>50.04</v>
      </c>
      <c r="AG42" s="62">
        <v>50.16</v>
      </c>
      <c r="AH42" s="62">
        <v>50.16</v>
      </c>
      <c r="AI42" s="62">
        <v>50.28</v>
      </c>
      <c r="AJ42" s="62">
        <v>50.28</v>
      </c>
      <c r="AK42" s="62">
        <v>50.400000000000006</v>
      </c>
      <c r="AL42" s="62">
        <v>50.400000000000006</v>
      </c>
      <c r="AM42" s="62">
        <v>50.519999999999996</v>
      </c>
      <c r="AN42" s="62">
        <v>50.519999999999996</v>
      </c>
      <c r="AO42" s="62">
        <v>50.64</v>
      </c>
      <c r="AP42" s="62">
        <v>50.760000000000005</v>
      </c>
      <c r="AQ42" s="62">
        <v>50.88</v>
      </c>
      <c r="AR42" s="62">
        <v>51</v>
      </c>
      <c r="AS42" s="62">
        <v>51.12</v>
      </c>
      <c r="AT42" s="62">
        <v>51.36</v>
      </c>
      <c r="AU42" s="62">
        <v>51.599999999999994</v>
      </c>
      <c r="AV42" s="62">
        <v>51.84</v>
      </c>
      <c r="AW42" s="62">
        <v>52.199999999999996</v>
      </c>
      <c r="AX42" s="62">
        <v>52.56</v>
      </c>
      <c r="AY42" s="62">
        <v>52.92</v>
      </c>
      <c r="AZ42" s="62">
        <v>53.400000000000006</v>
      </c>
      <c r="BA42" s="62">
        <v>54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</row>
    <row r="43" spans="1:148" customFormat="1" ht="14.25">
      <c r="B43" s="32">
        <v>51</v>
      </c>
      <c r="C43" s="62">
        <v>44.160000000000004</v>
      </c>
      <c r="D43" s="62">
        <v>44.400000000000006</v>
      </c>
      <c r="E43" s="62">
        <v>44.64</v>
      </c>
      <c r="F43" s="62">
        <v>45</v>
      </c>
      <c r="G43" s="62">
        <v>45.24</v>
      </c>
      <c r="H43" s="62">
        <v>45.480000000000004</v>
      </c>
      <c r="I43" s="62">
        <v>45.72</v>
      </c>
      <c r="J43" s="62">
        <v>45.96</v>
      </c>
      <c r="K43" s="62">
        <v>46.2</v>
      </c>
      <c r="L43" s="62">
        <v>46.56</v>
      </c>
      <c r="M43" s="62">
        <v>46.8</v>
      </c>
      <c r="N43" s="62">
        <v>47.04</v>
      </c>
      <c r="O43" s="62">
        <v>47.28</v>
      </c>
      <c r="P43" s="62">
        <v>47.519999999999996</v>
      </c>
      <c r="Q43" s="62">
        <v>47.76</v>
      </c>
      <c r="R43" s="62">
        <v>48</v>
      </c>
      <c r="S43" s="62">
        <v>48.239999999999995</v>
      </c>
      <c r="T43" s="62">
        <v>48.480000000000004</v>
      </c>
      <c r="U43" s="62">
        <v>48.72</v>
      </c>
      <c r="V43" s="62">
        <v>48.84</v>
      </c>
      <c r="W43" s="62">
        <v>49.08</v>
      </c>
      <c r="X43" s="62">
        <v>49.199999999999996</v>
      </c>
      <c r="Y43" s="62">
        <v>49.44</v>
      </c>
      <c r="Z43" s="62">
        <v>49.56</v>
      </c>
      <c r="AA43" s="62">
        <v>49.679999999999993</v>
      </c>
      <c r="AB43" s="62">
        <v>49.800000000000004</v>
      </c>
      <c r="AC43" s="62">
        <v>49.92</v>
      </c>
      <c r="AD43" s="62">
        <v>50.04</v>
      </c>
      <c r="AE43" s="62">
        <v>50.16</v>
      </c>
      <c r="AF43" s="62">
        <v>50.28</v>
      </c>
      <c r="AG43" s="62">
        <v>50.400000000000006</v>
      </c>
      <c r="AH43" s="62">
        <v>50.400000000000006</v>
      </c>
      <c r="AI43" s="62">
        <v>50.519999999999996</v>
      </c>
      <c r="AJ43" s="62">
        <v>50.519999999999996</v>
      </c>
      <c r="AK43" s="62">
        <v>50.64</v>
      </c>
      <c r="AL43" s="62">
        <v>50.64</v>
      </c>
      <c r="AM43" s="62">
        <v>50.760000000000005</v>
      </c>
      <c r="AN43" s="62">
        <v>50.760000000000005</v>
      </c>
      <c r="AO43" s="62">
        <v>50.88</v>
      </c>
      <c r="AP43" s="62">
        <v>51</v>
      </c>
      <c r="AQ43" s="62">
        <v>51</v>
      </c>
      <c r="AR43" s="62">
        <v>51.12</v>
      </c>
      <c r="AS43" s="62">
        <v>51.239999999999995</v>
      </c>
      <c r="AT43" s="62">
        <v>51.480000000000004</v>
      </c>
      <c r="AU43" s="62">
        <v>51.599999999999994</v>
      </c>
      <c r="AV43" s="62">
        <v>51.84</v>
      </c>
      <c r="AW43" s="62">
        <v>52.199999999999996</v>
      </c>
      <c r="AX43" s="62">
        <v>52.44</v>
      </c>
      <c r="AY43" s="62">
        <v>52.92</v>
      </c>
      <c r="AZ43" s="62">
        <v>53.28</v>
      </c>
      <c r="BA43" s="62">
        <v>53.760000000000005</v>
      </c>
      <c r="BB43" s="62">
        <v>54.36</v>
      </c>
      <c r="BC43" s="62">
        <v>0</v>
      </c>
      <c r="BD43" s="62">
        <v>0</v>
      </c>
      <c r="BE43" s="62">
        <v>0</v>
      </c>
      <c r="BF43" s="62">
        <v>0</v>
      </c>
    </row>
    <row r="44" spans="1:148" ht="15" thickBot="1">
      <c r="A44"/>
      <c r="B44" s="32">
        <v>52</v>
      </c>
      <c r="C44" s="62">
        <v>44.160000000000004</v>
      </c>
      <c r="D44" s="62">
        <v>44.400000000000006</v>
      </c>
      <c r="E44" s="62">
        <v>44.76</v>
      </c>
      <c r="F44" s="62">
        <v>45</v>
      </c>
      <c r="G44" s="62">
        <v>45.24</v>
      </c>
      <c r="H44" s="62">
        <v>45.480000000000004</v>
      </c>
      <c r="I44" s="62">
        <v>45.72</v>
      </c>
      <c r="J44" s="62">
        <v>46.08</v>
      </c>
      <c r="K44" s="62">
        <v>46.32</v>
      </c>
      <c r="L44" s="62">
        <v>46.56</v>
      </c>
      <c r="M44" s="62">
        <v>46.8</v>
      </c>
      <c r="N44" s="62">
        <v>47.160000000000004</v>
      </c>
      <c r="O44" s="62">
        <v>47.400000000000006</v>
      </c>
      <c r="P44" s="62">
        <v>47.64</v>
      </c>
      <c r="Q44" s="62">
        <v>47.88</v>
      </c>
      <c r="R44" s="62">
        <v>48.12</v>
      </c>
      <c r="S44" s="62">
        <v>48.36</v>
      </c>
      <c r="T44" s="62">
        <v>48.599999999999994</v>
      </c>
      <c r="U44" s="62">
        <v>48.84</v>
      </c>
      <c r="V44" s="62">
        <v>48.96</v>
      </c>
      <c r="W44" s="62">
        <v>49.199999999999996</v>
      </c>
      <c r="X44" s="62">
        <v>49.44</v>
      </c>
      <c r="Y44" s="62">
        <v>49.56</v>
      </c>
      <c r="Z44" s="62">
        <v>49.800000000000004</v>
      </c>
      <c r="AA44" s="62">
        <v>49.92</v>
      </c>
      <c r="AB44" s="62">
        <v>50.04</v>
      </c>
      <c r="AC44" s="62">
        <v>50.16</v>
      </c>
      <c r="AD44" s="62">
        <v>50.28</v>
      </c>
      <c r="AE44" s="62">
        <v>50.400000000000006</v>
      </c>
      <c r="AF44" s="62">
        <v>50.519999999999996</v>
      </c>
      <c r="AG44" s="62">
        <v>50.64</v>
      </c>
      <c r="AH44" s="62">
        <v>50.64</v>
      </c>
      <c r="AI44" s="62">
        <v>50.760000000000005</v>
      </c>
      <c r="AJ44" s="62">
        <v>50.760000000000005</v>
      </c>
      <c r="AK44" s="62">
        <v>50.88</v>
      </c>
      <c r="AL44" s="62">
        <v>50.88</v>
      </c>
      <c r="AM44" s="62">
        <v>51</v>
      </c>
      <c r="AN44" s="62">
        <v>51</v>
      </c>
      <c r="AO44" s="62">
        <v>51.12</v>
      </c>
      <c r="AP44" s="62">
        <v>51.12</v>
      </c>
      <c r="AQ44" s="62">
        <v>51.239999999999995</v>
      </c>
      <c r="AR44" s="62">
        <v>51.36</v>
      </c>
      <c r="AS44" s="62">
        <v>51.480000000000004</v>
      </c>
      <c r="AT44" s="62">
        <v>51.599999999999994</v>
      </c>
      <c r="AU44" s="62">
        <v>51.72</v>
      </c>
      <c r="AV44" s="62">
        <v>51.96</v>
      </c>
      <c r="AW44" s="62">
        <v>52.199999999999996</v>
      </c>
      <c r="AX44" s="62">
        <v>52.44</v>
      </c>
      <c r="AY44" s="62">
        <v>52.800000000000004</v>
      </c>
      <c r="AZ44" s="62">
        <v>53.16</v>
      </c>
      <c r="BA44" s="62">
        <v>53.64</v>
      </c>
      <c r="BB44" s="62">
        <v>54.12</v>
      </c>
      <c r="BC44" s="62">
        <v>54.72</v>
      </c>
      <c r="BD44" s="62">
        <v>0</v>
      </c>
      <c r="BE44" s="62">
        <v>0</v>
      </c>
      <c r="BF44" s="62">
        <v>0</v>
      </c>
    </row>
    <row r="45" spans="1:148" ht="14.25">
      <c r="A45"/>
      <c r="B45" s="25">
        <v>53</v>
      </c>
      <c r="C45" s="62">
        <v>44.28</v>
      </c>
      <c r="D45" s="62">
        <v>44.519999999999996</v>
      </c>
      <c r="E45" s="62">
        <v>44.76</v>
      </c>
      <c r="F45" s="62">
        <v>45</v>
      </c>
      <c r="G45" s="62">
        <v>45.24</v>
      </c>
      <c r="H45" s="62">
        <v>45.599999999999994</v>
      </c>
      <c r="I45" s="62">
        <v>45.839999999999996</v>
      </c>
      <c r="J45" s="62">
        <v>46.08</v>
      </c>
      <c r="K45" s="62">
        <v>46.32</v>
      </c>
      <c r="L45" s="62">
        <v>46.68</v>
      </c>
      <c r="M45" s="62">
        <v>46.92</v>
      </c>
      <c r="N45" s="62">
        <v>47.160000000000004</v>
      </c>
      <c r="O45" s="62">
        <v>47.400000000000006</v>
      </c>
      <c r="P45" s="62">
        <v>47.76</v>
      </c>
      <c r="Q45" s="62">
        <v>48</v>
      </c>
      <c r="R45" s="62">
        <v>48.239999999999995</v>
      </c>
      <c r="S45" s="62">
        <v>48.480000000000004</v>
      </c>
      <c r="T45" s="62">
        <v>48.72</v>
      </c>
      <c r="U45" s="62">
        <v>48.96</v>
      </c>
      <c r="V45" s="62">
        <v>49.199999999999996</v>
      </c>
      <c r="W45" s="62">
        <v>49.320000000000007</v>
      </c>
      <c r="X45" s="62">
        <v>49.56</v>
      </c>
      <c r="Y45" s="62">
        <v>49.800000000000004</v>
      </c>
      <c r="Z45" s="62">
        <v>49.92</v>
      </c>
      <c r="AA45" s="62">
        <v>50.04</v>
      </c>
      <c r="AB45" s="62">
        <v>50.28</v>
      </c>
      <c r="AC45" s="62">
        <v>50.400000000000006</v>
      </c>
      <c r="AD45" s="62">
        <v>50.519999999999996</v>
      </c>
      <c r="AE45" s="62">
        <v>50.64</v>
      </c>
      <c r="AF45" s="62">
        <v>50.760000000000005</v>
      </c>
      <c r="AG45" s="62">
        <v>50.88</v>
      </c>
      <c r="AH45" s="62">
        <v>50.88</v>
      </c>
      <c r="AI45" s="62">
        <v>51</v>
      </c>
      <c r="AJ45" s="62">
        <v>51</v>
      </c>
      <c r="AK45" s="62">
        <v>51.12</v>
      </c>
      <c r="AL45" s="62">
        <v>51.12</v>
      </c>
      <c r="AM45" s="62">
        <v>51.239999999999995</v>
      </c>
      <c r="AN45" s="62">
        <v>51.239999999999995</v>
      </c>
      <c r="AO45" s="62">
        <v>51.36</v>
      </c>
      <c r="AP45" s="62">
        <v>51.36</v>
      </c>
      <c r="AQ45" s="62">
        <v>51.480000000000004</v>
      </c>
      <c r="AR45" s="62">
        <v>51.480000000000004</v>
      </c>
      <c r="AS45" s="62">
        <v>51.599999999999994</v>
      </c>
      <c r="AT45" s="62">
        <v>51.72</v>
      </c>
      <c r="AU45" s="62">
        <v>51.84</v>
      </c>
      <c r="AV45" s="62">
        <v>52.08</v>
      </c>
      <c r="AW45" s="62">
        <v>52.199999999999996</v>
      </c>
      <c r="AX45" s="62">
        <v>52.56</v>
      </c>
      <c r="AY45" s="62">
        <v>52.800000000000004</v>
      </c>
      <c r="AZ45" s="62">
        <v>53.16</v>
      </c>
      <c r="BA45" s="62">
        <v>53.519999999999996</v>
      </c>
      <c r="BB45" s="62">
        <v>54</v>
      </c>
      <c r="BC45" s="62">
        <v>54.480000000000004</v>
      </c>
      <c r="BD45" s="62">
        <v>55.08</v>
      </c>
      <c r="BE45" s="62">
        <v>0</v>
      </c>
      <c r="BF45" s="62">
        <v>0</v>
      </c>
    </row>
    <row r="46" spans="1:148" ht="14.25">
      <c r="A46"/>
      <c r="B46" s="32">
        <v>54</v>
      </c>
      <c r="C46" s="62">
        <v>44.28</v>
      </c>
      <c r="D46" s="62">
        <v>44.519999999999996</v>
      </c>
      <c r="E46" s="62">
        <v>44.76</v>
      </c>
      <c r="F46" s="62">
        <v>45</v>
      </c>
      <c r="G46" s="62">
        <v>45.36</v>
      </c>
      <c r="H46" s="62">
        <v>45.599999999999994</v>
      </c>
      <c r="I46" s="62">
        <v>45.839999999999996</v>
      </c>
      <c r="J46" s="62">
        <v>46.2</v>
      </c>
      <c r="K46" s="62">
        <v>46.44</v>
      </c>
      <c r="L46" s="62">
        <v>46.68</v>
      </c>
      <c r="M46" s="62">
        <v>46.92</v>
      </c>
      <c r="N46" s="62">
        <v>47.28</v>
      </c>
      <c r="O46" s="62">
        <v>47.519999999999996</v>
      </c>
      <c r="P46" s="62">
        <v>47.76</v>
      </c>
      <c r="Q46" s="62">
        <v>48.12</v>
      </c>
      <c r="R46" s="62">
        <v>48.36</v>
      </c>
      <c r="S46" s="62">
        <v>48.599999999999994</v>
      </c>
      <c r="T46" s="62">
        <v>48.84</v>
      </c>
      <c r="U46" s="62">
        <v>49.08</v>
      </c>
      <c r="V46" s="62">
        <v>49.320000000000007</v>
      </c>
      <c r="W46" s="62">
        <v>49.56</v>
      </c>
      <c r="X46" s="62">
        <v>49.679999999999993</v>
      </c>
      <c r="Y46" s="62">
        <v>49.92</v>
      </c>
      <c r="Z46" s="62">
        <v>50.04</v>
      </c>
      <c r="AA46" s="62">
        <v>50.28</v>
      </c>
      <c r="AB46" s="62">
        <v>50.400000000000006</v>
      </c>
      <c r="AC46" s="62">
        <v>50.519999999999996</v>
      </c>
      <c r="AD46" s="62">
        <v>50.760000000000005</v>
      </c>
      <c r="AE46" s="62">
        <v>50.88</v>
      </c>
      <c r="AF46" s="62">
        <v>51</v>
      </c>
      <c r="AG46" s="62">
        <v>51</v>
      </c>
      <c r="AH46" s="62">
        <v>51.12</v>
      </c>
      <c r="AI46" s="62">
        <v>51.239999999999995</v>
      </c>
      <c r="AJ46" s="62">
        <v>51.239999999999995</v>
      </c>
      <c r="AK46" s="62">
        <v>51.36</v>
      </c>
      <c r="AL46" s="62">
        <v>51.36</v>
      </c>
      <c r="AM46" s="62">
        <v>51.480000000000004</v>
      </c>
      <c r="AN46" s="62">
        <v>51.480000000000004</v>
      </c>
      <c r="AO46" s="62">
        <v>51.599999999999994</v>
      </c>
      <c r="AP46" s="62">
        <v>51.599999999999994</v>
      </c>
      <c r="AQ46" s="62">
        <v>51.599999999999994</v>
      </c>
      <c r="AR46" s="62">
        <v>51.72</v>
      </c>
      <c r="AS46" s="62">
        <v>51.84</v>
      </c>
      <c r="AT46" s="62">
        <v>51.84</v>
      </c>
      <c r="AU46" s="62">
        <v>51.96</v>
      </c>
      <c r="AV46" s="62">
        <v>52.199999999999996</v>
      </c>
      <c r="AW46" s="62">
        <v>52.320000000000007</v>
      </c>
      <c r="AX46" s="62">
        <v>52.56</v>
      </c>
      <c r="AY46" s="62">
        <v>52.800000000000004</v>
      </c>
      <c r="AZ46" s="62">
        <v>53.16</v>
      </c>
      <c r="BA46" s="62">
        <v>53.519999999999996</v>
      </c>
      <c r="BB46" s="62">
        <v>53.88</v>
      </c>
      <c r="BC46" s="62">
        <v>54.36</v>
      </c>
      <c r="BD46" s="62">
        <v>54.84</v>
      </c>
      <c r="BE46" s="62">
        <v>55.44</v>
      </c>
      <c r="BF46" s="62">
        <v>0</v>
      </c>
    </row>
    <row r="47" spans="1:148" ht="15" thickBot="1">
      <c r="A47"/>
      <c r="B47" s="32">
        <v>55</v>
      </c>
      <c r="C47" s="62">
        <v>44.28</v>
      </c>
      <c r="D47" s="62">
        <v>44.519999999999996</v>
      </c>
      <c r="E47" s="62">
        <v>44.76</v>
      </c>
      <c r="F47" s="62">
        <v>45.12</v>
      </c>
      <c r="G47" s="62">
        <v>45.36</v>
      </c>
      <c r="H47" s="62">
        <v>45.599999999999994</v>
      </c>
      <c r="I47" s="62">
        <v>45.96</v>
      </c>
      <c r="J47" s="62">
        <v>46.2</v>
      </c>
      <c r="K47" s="62">
        <v>46.44</v>
      </c>
      <c r="L47" s="62">
        <v>46.8</v>
      </c>
      <c r="M47" s="62">
        <v>47.04</v>
      </c>
      <c r="N47" s="62">
        <v>47.28</v>
      </c>
      <c r="O47" s="62">
        <v>47.64</v>
      </c>
      <c r="P47" s="62">
        <v>47.88</v>
      </c>
      <c r="Q47" s="62">
        <v>48.12</v>
      </c>
      <c r="R47" s="62">
        <v>48.36</v>
      </c>
      <c r="S47" s="62">
        <v>48.72</v>
      </c>
      <c r="T47" s="62">
        <v>48.96</v>
      </c>
      <c r="U47" s="62">
        <v>49.199999999999996</v>
      </c>
      <c r="V47" s="62">
        <v>49.44</v>
      </c>
      <c r="W47" s="62">
        <v>49.679999999999993</v>
      </c>
      <c r="X47" s="62">
        <v>49.800000000000004</v>
      </c>
      <c r="Y47" s="62">
        <v>50.04</v>
      </c>
      <c r="Z47" s="62">
        <v>50.28</v>
      </c>
      <c r="AA47" s="62">
        <v>50.400000000000006</v>
      </c>
      <c r="AB47" s="62">
        <v>50.64</v>
      </c>
      <c r="AC47" s="62">
        <v>50.760000000000005</v>
      </c>
      <c r="AD47" s="62">
        <v>50.88</v>
      </c>
      <c r="AE47" s="62">
        <v>51</v>
      </c>
      <c r="AF47" s="62">
        <v>51.12</v>
      </c>
      <c r="AG47" s="62">
        <v>51.239999999999995</v>
      </c>
      <c r="AH47" s="62">
        <v>51.36</v>
      </c>
      <c r="AI47" s="62">
        <v>51.480000000000004</v>
      </c>
      <c r="AJ47" s="62">
        <v>51.480000000000004</v>
      </c>
      <c r="AK47" s="62">
        <v>51.599999999999994</v>
      </c>
      <c r="AL47" s="62">
        <v>51.599999999999994</v>
      </c>
      <c r="AM47" s="62">
        <v>51.72</v>
      </c>
      <c r="AN47" s="62">
        <v>51.72</v>
      </c>
      <c r="AO47" s="62">
        <v>51.72</v>
      </c>
      <c r="AP47" s="62">
        <v>51.84</v>
      </c>
      <c r="AQ47" s="62">
        <v>51.84</v>
      </c>
      <c r="AR47" s="62">
        <v>51.96</v>
      </c>
      <c r="AS47" s="62">
        <v>51.96</v>
      </c>
      <c r="AT47" s="62">
        <v>52.08</v>
      </c>
      <c r="AU47" s="62">
        <v>52.199999999999996</v>
      </c>
      <c r="AV47" s="62">
        <v>52.320000000000007</v>
      </c>
      <c r="AW47" s="62">
        <v>52.44</v>
      </c>
      <c r="AX47" s="62">
        <v>52.56</v>
      </c>
      <c r="AY47" s="62">
        <v>52.800000000000004</v>
      </c>
      <c r="AZ47" s="62">
        <v>53.04</v>
      </c>
      <c r="BA47" s="62">
        <v>53.400000000000006</v>
      </c>
      <c r="BB47" s="62">
        <v>53.760000000000005</v>
      </c>
      <c r="BC47" s="62">
        <v>54.239999999999995</v>
      </c>
      <c r="BD47" s="62">
        <v>54.72</v>
      </c>
      <c r="BE47" s="62">
        <v>55.199999999999996</v>
      </c>
      <c r="BF47" s="62">
        <v>55.800000000000004</v>
      </c>
    </row>
    <row r="48" spans="1:148" s="5" customFormat="1" ht="14.25">
      <c r="A48"/>
      <c r="B48" s="25">
        <v>56</v>
      </c>
      <c r="C48" s="62">
        <v>44.28</v>
      </c>
      <c r="D48" s="62">
        <v>44.519999999999996</v>
      </c>
      <c r="E48" s="62">
        <v>44.88</v>
      </c>
      <c r="F48" s="62">
        <v>45.12</v>
      </c>
      <c r="G48" s="62">
        <v>45.36</v>
      </c>
      <c r="H48" s="62">
        <v>45.72</v>
      </c>
      <c r="I48" s="62">
        <v>45.96</v>
      </c>
      <c r="J48" s="62">
        <v>46.2</v>
      </c>
      <c r="K48" s="62">
        <v>46.56</v>
      </c>
      <c r="L48" s="62">
        <v>46.8</v>
      </c>
      <c r="M48" s="62">
        <v>47.04</v>
      </c>
      <c r="N48" s="62">
        <v>47.400000000000006</v>
      </c>
      <c r="O48" s="62">
        <v>47.64</v>
      </c>
      <c r="P48" s="62">
        <v>47.88</v>
      </c>
      <c r="Q48" s="62">
        <v>48.239999999999995</v>
      </c>
      <c r="R48" s="62">
        <v>48.480000000000004</v>
      </c>
      <c r="S48" s="62">
        <v>48.72</v>
      </c>
      <c r="T48" s="62">
        <v>48.96</v>
      </c>
      <c r="U48" s="62">
        <v>49.320000000000007</v>
      </c>
      <c r="V48" s="62">
        <v>49.56</v>
      </c>
      <c r="W48" s="62">
        <v>49.800000000000004</v>
      </c>
      <c r="X48" s="62">
        <v>49.92</v>
      </c>
      <c r="Y48" s="62">
        <v>50.16</v>
      </c>
      <c r="Z48" s="62">
        <v>50.400000000000006</v>
      </c>
      <c r="AA48" s="62">
        <v>50.519999999999996</v>
      </c>
      <c r="AB48" s="62">
        <v>50.760000000000005</v>
      </c>
      <c r="AC48" s="62">
        <v>50.88</v>
      </c>
      <c r="AD48" s="62">
        <v>51.12</v>
      </c>
      <c r="AE48" s="62">
        <v>51.239999999999995</v>
      </c>
      <c r="AF48" s="62">
        <v>51.36</v>
      </c>
      <c r="AG48" s="62">
        <v>51.480000000000004</v>
      </c>
      <c r="AH48" s="62">
        <v>51.480000000000004</v>
      </c>
      <c r="AI48" s="62">
        <v>51.599999999999994</v>
      </c>
      <c r="AJ48" s="62">
        <v>51.72</v>
      </c>
      <c r="AK48" s="62">
        <v>51.72</v>
      </c>
      <c r="AL48" s="62">
        <v>51.84</v>
      </c>
      <c r="AM48" s="62">
        <v>51.84</v>
      </c>
      <c r="AN48" s="62">
        <v>51.96</v>
      </c>
      <c r="AO48" s="62">
        <v>51.96</v>
      </c>
      <c r="AP48" s="62">
        <v>51.96</v>
      </c>
      <c r="AQ48" s="62">
        <v>52.08</v>
      </c>
      <c r="AR48" s="62">
        <v>52.08</v>
      </c>
      <c r="AS48" s="62">
        <v>52.199999999999996</v>
      </c>
      <c r="AT48" s="62">
        <v>52.199999999999996</v>
      </c>
      <c r="AU48" s="62">
        <v>52.320000000000007</v>
      </c>
      <c r="AV48" s="62">
        <v>52.44</v>
      </c>
      <c r="AW48" s="62">
        <v>52.56</v>
      </c>
      <c r="AX48" s="62">
        <v>52.679999999999993</v>
      </c>
      <c r="AY48" s="62">
        <v>52.92</v>
      </c>
      <c r="AZ48" s="62">
        <v>53.04</v>
      </c>
      <c r="BA48" s="62">
        <v>53.400000000000006</v>
      </c>
      <c r="BB48" s="62">
        <v>53.64</v>
      </c>
      <c r="BC48" s="62">
        <v>54.12</v>
      </c>
      <c r="BD48" s="62">
        <v>54.480000000000004</v>
      </c>
      <c r="BE48" s="62">
        <v>55.08</v>
      </c>
      <c r="BF48" s="62">
        <v>55.56</v>
      </c>
    </row>
    <row r="49" spans="1:58" s="5" customFormat="1" ht="14.25">
      <c r="A49" s="1"/>
      <c r="B49" s="32">
        <v>57</v>
      </c>
      <c r="C49" s="62">
        <v>44.28</v>
      </c>
      <c r="D49" s="62">
        <v>44.519999999999996</v>
      </c>
      <c r="E49" s="62">
        <v>44.88</v>
      </c>
      <c r="F49" s="62">
        <v>45.12</v>
      </c>
      <c r="G49" s="62">
        <v>45.36</v>
      </c>
      <c r="H49" s="62">
        <v>45.72</v>
      </c>
      <c r="I49" s="62">
        <v>45.96</v>
      </c>
      <c r="J49" s="62">
        <v>46.2</v>
      </c>
      <c r="K49" s="62">
        <v>46.56</v>
      </c>
      <c r="L49" s="62">
        <v>46.8</v>
      </c>
      <c r="M49" s="62">
        <v>47.160000000000004</v>
      </c>
      <c r="N49" s="62">
        <v>47.400000000000006</v>
      </c>
      <c r="O49" s="62">
        <v>47.76</v>
      </c>
      <c r="P49" s="62">
        <v>48</v>
      </c>
      <c r="Q49" s="62">
        <v>48.239999999999995</v>
      </c>
      <c r="R49" s="62">
        <v>48.599999999999994</v>
      </c>
      <c r="S49" s="62">
        <v>48.84</v>
      </c>
      <c r="T49" s="62">
        <v>49.08</v>
      </c>
      <c r="U49" s="62">
        <v>49.320000000000007</v>
      </c>
      <c r="V49" s="62">
        <v>49.56</v>
      </c>
      <c r="W49" s="62">
        <v>49.800000000000004</v>
      </c>
      <c r="X49" s="62">
        <v>50.04</v>
      </c>
      <c r="Y49" s="62">
        <v>50.28</v>
      </c>
      <c r="Z49" s="62">
        <v>50.519999999999996</v>
      </c>
      <c r="AA49" s="62">
        <v>50.760000000000005</v>
      </c>
      <c r="AB49" s="62">
        <v>50.88</v>
      </c>
      <c r="AC49" s="62">
        <v>51.12</v>
      </c>
      <c r="AD49" s="62">
        <v>51.239999999999995</v>
      </c>
      <c r="AE49" s="62">
        <v>51.36</v>
      </c>
      <c r="AF49" s="62">
        <v>51.480000000000004</v>
      </c>
      <c r="AG49" s="62">
        <v>51.599999999999994</v>
      </c>
      <c r="AH49" s="62">
        <v>51.72</v>
      </c>
      <c r="AI49" s="62">
        <v>51.84</v>
      </c>
      <c r="AJ49" s="62">
        <v>51.84</v>
      </c>
      <c r="AK49" s="62">
        <v>51.96</v>
      </c>
      <c r="AL49" s="62">
        <v>52.08</v>
      </c>
      <c r="AM49" s="62">
        <v>52.08</v>
      </c>
      <c r="AN49" s="62">
        <v>52.08</v>
      </c>
      <c r="AO49" s="62">
        <v>52.199999999999996</v>
      </c>
      <c r="AP49" s="62">
        <v>52.199999999999996</v>
      </c>
      <c r="AQ49" s="62">
        <v>52.199999999999996</v>
      </c>
      <c r="AR49" s="62">
        <v>52.320000000000007</v>
      </c>
      <c r="AS49" s="62">
        <v>52.320000000000007</v>
      </c>
      <c r="AT49" s="62">
        <v>52.44</v>
      </c>
      <c r="AU49" s="62">
        <v>52.44</v>
      </c>
      <c r="AV49" s="62">
        <v>52.56</v>
      </c>
      <c r="AW49" s="62">
        <v>52.679999999999993</v>
      </c>
      <c r="AX49" s="62">
        <v>52.800000000000004</v>
      </c>
      <c r="AY49" s="62">
        <v>52.92</v>
      </c>
      <c r="AZ49" s="62">
        <v>53.16</v>
      </c>
      <c r="BA49" s="62">
        <v>53.400000000000006</v>
      </c>
      <c r="BB49" s="62">
        <v>53.64</v>
      </c>
      <c r="BC49" s="62">
        <v>54</v>
      </c>
      <c r="BD49" s="62">
        <v>54.36</v>
      </c>
      <c r="BE49" s="62">
        <v>54.84</v>
      </c>
      <c r="BF49" s="62">
        <v>55.320000000000007</v>
      </c>
    </row>
    <row r="50" spans="1:58" s="5" customFormat="1" ht="15" thickBot="1">
      <c r="A50" s="1"/>
      <c r="B50" s="32">
        <v>58</v>
      </c>
      <c r="C50" s="62">
        <v>44.28</v>
      </c>
      <c r="D50" s="62">
        <v>44.64</v>
      </c>
      <c r="E50" s="62">
        <v>44.88</v>
      </c>
      <c r="F50" s="62">
        <v>45.12</v>
      </c>
      <c r="G50" s="62">
        <v>45.480000000000004</v>
      </c>
      <c r="H50" s="62">
        <v>45.72</v>
      </c>
      <c r="I50" s="62">
        <v>45.96</v>
      </c>
      <c r="J50" s="62">
        <v>46.32</v>
      </c>
      <c r="K50" s="62">
        <v>46.56</v>
      </c>
      <c r="L50" s="62">
        <v>46.92</v>
      </c>
      <c r="M50" s="62">
        <v>47.160000000000004</v>
      </c>
      <c r="N50" s="62">
        <v>47.519999999999996</v>
      </c>
      <c r="O50" s="62">
        <v>47.76</v>
      </c>
      <c r="P50" s="62">
        <v>48</v>
      </c>
      <c r="Q50" s="62">
        <v>48.36</v>
      </c>
      <c r="R50" s="62">
        <v>48.599999999999994</v>
      </c>
      <c r="S50" s="62">
        <v>48.96</v>
      </c>
      <c r="T50" s="62">
        <v>49.199999999999996</v>
      </c>
      <c r="U50" s="62">
        <v>49.44</v>
      </c>
      <c r="V50" s="62">
        <v>49.679999999999993</v>
      </c>
      <c r="W50" s="62">
        <v>49.92</v>
      </c>
      <c r="X50" s="62">
        <v>50.16</v>
      </c>
      <c r="Y50" s="62">
        <v>50.400000000000006</v>
      </c>
      <c r="Z50" s="62">
        <v>50.64</v>
      </c>
      <c r="AA50" s="62">
        <v>50.88</v>
      </c>
      <c r="AB50" s="62">
        <v>51</v>
      </c>
      <c r="AC50" s="62">
        <v>51.239999999999995</v>
      </c>
      <c r="AD50" s="62">
        <v>51.36</v>
      </c>
      <c r="AE50" s="62">
        <v>51.480000000000004</v>
      </c>
      <c r="AF50" s="62">
        <v>51.599999999999994</v>
      </c>
      <c r="AG50" s="62">
        <v>51.72</v>
      </c>
      <c r="AH50" s="62">
        <v>51.84</v>
      </c>
      <c r="AI50" s="62">
        <v>51.96</v>
      </c>
      <c r="AJ50" s="62">
        <v>52.08</v>
      </c>
      <c r="AK50" s="62">
        <v>52.199999999999996</v>
      </c>
      <c r="AL50" s="62">
        <v>52.199999999999996</v>
      </c>
      <c r="AM50" s="62">
        <v>52.320000000000007</v>
      </c>
      <c r="AN50" s="62">
        <v>52.320000000000007</v>
      </c>
      <c r="AO50" s="62">
        <v>52.320000000000007</v>
      </c>
      <c r="AP50" s="62">
        <v>52.44</v>
      </c>
      <c r="AQ50" s="62">
        <v>52.44</v>
      </c>
      <c r="AR50" s="62">
        <v>52.44</v>
      </c>
      <c r="AS50" s="62">
        <v>52.56</v>
      </c>
      <c r="AT50" s="62">
        <v>52.56</v>
      </c>
      <c r="AU50" s="62">
        <v>52.56</v>
      </c>
      <c r="AV50" s="62">
        <v>52.679999999999993</v>
      </c>
      <c r="AW50" s="62">
        <v>52.800000000000004</v>
      </c>
      <c r="AX50" s="62">
        <v>52.92</v>
      </c>
      <c r="AY50" s="62">
        <v>53.04</v>
      </c>
      <c r="AZ50" s="62">
        <v>53.16</v>
      </c>
      <c r="BA50" s="62">
        <v>53.400000000000006</v>
      </c>
      <c r="BB50" s="62">
        <v>53.64</v>
      </c>
      <c r="BC50" s="62">
        <v>53.88</v>
      </c>
      <c r="BD50" s="62">
        <v>54.239999999999995</v>
      </c>
      <c r="BE50" s="62">
        <v>54.599999999999994</v>
      </c>
      <c r="BF50" s="62">
        <v>55.08</v>
      </c>
    </row>
    <row r="51" spans="1:58" s="5" customFormat="1" ht="14.25">
      <c r="A51" s="1"/>
      <c r="B51" s="25">
        <v>59</v>
      </c>
      <c r="C51" s="62">
        <v>44.28</v>
      </c>
      <c r="D51" s="62">
        <v>44.64</v>
      </c>
      <c r="E51" s="62">
        <v>44.88</v>
      </c>
      <c r="F51" s="62">
        <v>45.12</v>
      </c>
      <c r="G51" s="62">
        <v>45.480000000000004</v>
      </c>
      <c r="H51" s="62">
        <v>45.72</v>
      </c>
      <c r="I51" s="62">
        <v>46.08</v>
      </c>
      <c r="J51" s="62">
        <v>46.32</v>
      </c>
      <c r="K51" s="62">
        <v>46.56</v>
      </c>
      <c r="L51" s="62">
        <v>46.92</v>
      </c>
      <c r="M51" s="62">
        <v>47.160000000000004</v>
      </c>
      <c r="N51" s="62">
        <v>47.519999999999996</v>
      </c>
      <c r="O51" s="62">
        <v>47.76</v>
      </c>
      <c r="P51" s="62">
        <v>48.12</v>
      </c>
      <c r="Q51" s="62">
        <v>48.36</v>
      </c>
      <c r="R51" s="62">
        <v>48.72</v>
      </c>
      <c r="S51" s="62">
        <v>48.96</v>
      </c>
      <c r="T51" s="62">
        <v>49.199999999999996</v>
      </c>
      <c r="U51" s="62">
        <v>49.56</v>
      </c>
      <c r="V51" s="62">
        <v>49.800000000000004</v>
      </c>
      <c r="W51" s="62">
        <v>50.04</v>
      </c>
      <c r="X51" s="62">
        <v>50.28</v>
      </c>
      <c r="Y51" s="62">
        <v>50.519999999999996</v>
      </c>
      <c r="Z51" s="62">
        <v>50.760000000000005</v>
      </c>
      <c r="AA51" s="62">
        <v>51</v>
      </c>
      <c r="AB51" s="62">
        <v>51.12</v>
      </c>
      <c r="AC51" s="62">
        <v>51.36</v>
      </c>
      <c r="AD51" s="62">
        <v>51.480000000000004</v>
      </c>
      <c r="AE51" s="62">
        <v>51.599999999999994</v>
      </c>
      <c r="AF51" s="62">
        <v>51.84</v>
      </c>
      <c r="AG51" s="62">
        <v>51.96</v>
      </c>
      <c r="AH51" s="62">
        <v>52.08</v>
      </c>
      <c r="AI51" s="62">
        <v>52.199999999999996</v>
      </c>
      <c r="AJ51" s="62">
        <v>52.199999999999996</v>
      </c>
      <c r="AK51" s="62">
        <v>52.320000000000007</v>
      </c>
      <c r="AL51" s="62">
        <v>52.44</v>
      </c>
      <c r="AM51" s="62">
        <v>52.44</v>
      </c>
      <c r="AN51" s="62">
        <v>52.56</v>
      </c>
      <c r="AO51" s="62">
        <v>52.56</v>
      </c>
      <c r="AP51" s="62">
        <v>52.56</v>
      </c>
      <c r="AQ51" s="62">
        <v>52.679999999999993</v>
      </c>
      <c r="AR51" s="62">
        <v>52.679999999999993</v>
      </c>
      <c r="AS51" s="62">
        <v>52.679999999999993</v>
      </c>
      <c r="AT51" s="62">
        <v>52.679999999999993</v>
      </c>
      <c r="AU51" s="62">
        <v>52.800000000000004</v>
      </c>
      <c r="AV51" s="62">
        <v>52.800000000000004</v>
      </c>
      <c r="AW51" s="62">
        <v>52.92</v>
      </c>
      <c r="AX51" s="62">
        <v>52.92</v>
      </c>
      <c r="AY51" s="62">
        <v>53.04</v>
      </c>
      <c r="AZ51" s="62">
        <v>53.16</v>
      </c>
      <c r="BA51" s="62">
        <v>53.400000000000006</v>
      </c>
      <c r="BB51" s="62">
        <v>53.64</v>
      </c>
      <c r="BC51" s="62">
        <v>53.88</v>
      </c>
      <c r="BD51" s="62">
        <v>54.12</v>
      </c>
      <c r="BE51" s="62">
        <v>54.480000000000004</v>
      </c>
      <c r="BF51" s="62">
        <v>54.96</v>
      </c>
    </row>
    <row r="52" spans="1:58" s="5" customFormat="1" ht="14.25">
      <c r="A52" s="1"/>
      <c r="B52" s="32">
        <v>60</v>
      </c>
      <c r="C52" s="62">
        <v>44.400000000000006</v>
      </c>
      <c r="D52" s="62">
        <v>44.64</v>
      </c>
      <c r="E52" s="62">
        <v>44.88</v>
      </c>
      <c r="F52" s="62">
        <v>45.12</v>
      </c>
      <c r="G52" s="62">
        <v>45.480000000000004</v>
      </c>
      <c r="H52" s="62">
        <v>45.72</v>
      </c>
      <c r="I52" s="62">
        <v>46.08</v>
      </c>
      <c r="J52" s="62">
        <v>46.32</v>
      </c>
      <c r="K52" s="62">
        <v>46.68</v>
      </c>
      <c r="L52" s="62">
        <v>46.92</v>
      </c>
      <c r="M52" s="62">
        <v>47.28</v>
      </c>
      <c r="N52" s="62">
        <v>47.519999999999996</v>
      </c>
      <c r="O52" s="62">
        <v>47.88</v>
      </c>
      <c r="P52" s="62">
        <v>48.12</v>
      </c>
      <c r="Q52" s="62">
        <v>48.480000000000004</v>
      </c>
      <c r="R52" s="62">
        <v>48.72</v>
      </c>
      <c r="S52" s="62">
        <v>48.96</v>
      </c>
      <c r="T52" s="62">
        <v>49.320000000000007</v>
      </c>
      <c r="U52" s="62">
        <v>49.56</v>
      </c>
      <c r="V52" s="62">
        <v>49.800000000000004</v>
      </c>
      <c r="W52" s="62">
        <v>50.16</v>
      </c>
      <c r="X52" s="62">
        <v>50.400000000000006</v>
      </c>
      <c r="Y52" s="62">
        <v>50.64</v>
      </c>
      <c r="Z52" s="62">
        <v>50.88</v>
      </c>
      <c r="AA52" s="62">
        <v>51</v>
      </c>
      <c r="AB52" s="62">
        <v>51.239999999999995</v>
      </c>
      <c r="AC52" s="62">
        <v>51.480000000000004</v>
      </c>
      <c r="AD52" s="62">
        <v>51.599999999999994</v>
      </c>
      <c r="AE52" s="62">
        <v>51.72</v>
      </c>
      <c r="AF52" s="62">
        <v>51.96</v>
      </c>
      <c r="AG52" s="62">
        <v>52.08</v>
      </c>
      <c r="AH52" s="62">
        <v>52.199999999999996</v>
      </c>
      <c r="AI52" s="62">
        <v>52.320000000000007</v>
      </c>
      <c r="AJ52" s="62">
        <v>52.44</v>
      </c>
      <c r="AK52" s="62">
        <v>52.44</v>
      </c>
      <c r="AL52" s="62">
        <v>52.56</v>
      </c>
      <c r="AM52" s="62">
        <v>52.56</v>
      </c>
      <c r="AN52" s="62">
        <v>52.679999999999993</v>
      </c>
      <c r="AO52" s="62">
        <v>52.679999999999993</v>
      </c>
      <c r="AP52" s="62">
        <v>52.800000000000004</v>
      </c>
      <c r="AQ52" s="62">
        <v>52.800000000000004</v>
      </c>
      <c r="AR52" s="62">
        <v>52.800000000000004</v>
      </c>
      <c r="AS52" s="62">
        <v>52.800000000000004</v>
      </c>
      <c r="AT52" s="62">
        <v>52.92</v>
      </c>
      <c r="AU52" s="62">
        <v>52.92</v>
      </c>
      <c r="AV52" s="62">
        <v>52.92</v>
      </c>
      <c r="AW52" s="62">
        <v>53.04</v>
      </c>
      <c r="AX52" s="62">
        <v>53.04</v>
      </c>
      <c r="AY52" s="62">
        <v>53.16</v>
      </c>
      <c r="AZ52" s="62">
        <v>53.28</v>
      </c>
      <c r="BA52" s="62">
        <v>53.400000000000006</v>
      </c>
      <c r="BB52" s="62">
        <v>53.64</v>
      </c>
      <c r="BC52" s="62">
        <v>53.760000000000005</v>
      </c>
      <c r="BD52" s="62">
        <v>54.12</v>
      </c>
      <c r="BE52" s="62">
        <v>54.36</v>
      </c>
      <c r="BF52" s="62">
        <v>54.72</v>
      </c>
    </row>
    <row r="53" spans="1:58" s="5" customFormat="1" ht="15" thickBot="1">
      <c r="A53" s="1"/>
      <c r="B53" s="32">
        <v>61</v>
      </c>
      <c r="C53" s="62">
        <v>0</v>
      </c>
      <c r="D53" s="62">
        <v>44.64</v>
      </c>
      <c r="E53" s="62">
        <v>44.88</v>
      </c>
      <c r="F53" s="62">
        <v>45.24</v>
      </c>
      <c r="G53" s="62">
        <v>45.480000000000004</v>
      </c>
      <c r="H53" s="62">
        <v>45.72</v>
      </c>
      <c r="I53" s="62">
        <v>46.08</v>
      </c>
      <c r="J53" s="62">
        <v>46.32</v>
      </c>
      <c r="K53" s="62">
        <v>46.68</v>
      </c>
      <c r="L53" s="62">
        <v>46.92</v>
      </c>
      <c r="M53" s="62">
        <v>47.28</v>
      </c>
      <c r="N53" s="62">
        <v>47.519999999999996</v>
      </c>
      <c r="O53" s="62">
        <v>47.88</v>
      </c>
      <c r="P53" s="62">
        <v>48.12</v>
      </c>
      <c r="Q53" s="62">
        <v>48.480000000000004</v>
      </c>
      <c r="R53" s="62">
        <v>48.72</v>
      </c>
      <c r="S53" s="62">
        <v>49.08</v>
      </c>
      <c r="T53" s="62">
        <v>49.320000000000007</v>
      </c>
      <c r="U53" s="62">
        <v>49.679999999999993</v>
      </c>
      <c r="V53" s="62">
        <v>49.92</v>
      </c>
      <c r="W53" s="62">
        <v>50.16</v>
      </c>
      <c r="X53" s="62">
        <v>50.400000000000006</v>
      </c>
      <c r="Y53" s="62">
        <v>50.64</v>
      </c>
      <c r="Z53" s="62">
        <v>50.88</v>
      </c>
      <c r="AA53" s="62">
        <v>51.12</v>
      </c>
      <c r="AB53" s="62">
        <v>51.36</v>
      </c>
      <c r="AC53" s="62">
        <v>51.480000000000004</v>
      </c>
      <c r="AD53" s="62">
        <v>51.72</v>
      </c>
      <c r="AE53" s="62">
        <v>51.84</v>
      </c>
      <c r="AF53" s="62">
        <v>52.08</v>
      </c>
      <c r="AG53" s="62">
        <v>52.199999999999996</v>
      </c>
      <c r="AH53" s="62">
        <v>52.320000000000007</v>
      </c>
      <c r="AI53" s="62">
        <v>52.44</v>
      </c>
      <c r="AJ53" s="62">
        <v>52.56</v>
      </c>
      <c r="AK53" s="62">
        <v>52.56</v>
      </c>
      <c r="AL53" s="62">
        <v>52.679999999999993</v>
      </c>
      <c r="AM53" s="62">
        <v>52.800000000000004</v>
      </c>
      <c r="AN53" s="62">
        <v>52.800000000000004</v>
      </c>
      <c r="AO53" s="62">
        <v>52.92</v>
      </c>
      <c r="AP53" s="62">
        <v>52.92</v>
      </c>
      <c r="AQ53" s="62">
        <v>52.92</v>
      </c>
      <c r="AR53" s="62">
        <v>53.04</v>
      </c>
      <c r="AS53" s="62">
        <v>53.04</v>
      </c>
      <c r="AT53" s="62">
        <v>53.04</v>
      </c>
      <c r="AU53" s="62">
        <v>53.04</v>
      </c>
      <c r="AV53" s="62">
        <v>53.04</v>
      </c>
      <c r="AW53" s="62">
        <v>53.16</v>
      </c>
      <c r="AX53" s="62">
        <v>53.16</v>
      </c>
      <c r="AY53" s="62">
        <v>53.28</v>
      </c>
      <c r="AZ53" s="62">
        <v>53.400000000000006</v>
      </c>
      <c r="BA53" s="62">
        <v>53.400000000000006</v>
      </c>
      <c r="BB53" s="62">
        <v>53.64</v>
      </c>
      <c r="BC53" s="62">
        <v>53.760000000000005</v>
      </c>
      <c r="BD53" s="62">
        <v>54</v>
      </c>
      <c r="BE53" s="62">
        <v>54.239999999999995</v>
      </c>
      <c r="BF53" s="62">
        <v>54.599999999999994</v>
      </c>
    </row>
    <row r="54" spans="1:58" s="5" customFormat="1" ht="14.25">
      <c r="A54" s="1"/>
      <c r="B54" s="25">
        <v>62</v>
      </c>
      <c r="C54" s="62">
        <v>0</v>
      </c>
      <c r="D54" s="62">
        <v>0</v>
      </c>
      <c r="E54" s="62">
        <v>44.88</v>
      </c>
      <c r="F54" s="62">
        <v>45.24</v>
      </c>
      <c r="G54" s="62">
        <v>45.480000000000004</v>
      </c>
      <c r="H54" s="62">
        <v>45.72</v>
      </c>
      <c r="I54" s="62">
        <v>46.08</v>
      </c>
      <c r="J54" s="62">
        <v>46.32</v>
      </c>
      <c r="K54" s="62">
        <v>46.68</v>
      </c>
      <c r="L54" s="62">
        <v>46.92</v>
      </c>
      <c r="M54" s="62">
        <v>47.28</v>
      </c>
      <c r="N54" s="62">
        <v>47.64</v>
      </c>
      <c r="O54" s="62">
        <v>47.88</v>
      </c>
      <c r="P54" s="62">
        <v>48.239999999999995</v>
      </c>
      <c r="Q54" s="62">
        <v>48.480000000000004</v>
      </c>
      <c r="R54" s="62">
        <v>48.84</v>
      </c>
      <c r="S54" s="62">
        <v>49.08</v>
      </c>
      <c r="T54" s="62">
        <v>49.44</v>
      </c>
      <c r="U54" s="62">
        <v>49.679999999999993</v>
      </c>
      <c r="V54" s="62">
        <v>49.92</v>
      </c>
      <c r="W54" s="62">
        <v>50.28</v>
      </c>
      <c r="X54" s="62">
        <v>50.519999999999996</v>
      </c>
      <c r="Y54" s="62">
        <v>50.760000000000005</v>
      </c>
      <c r="Z54" s="62">
        <v>51</v>
      </c>
      <c r="AA54" s="62">
        <v>51.239999999999995</v>
      </c>
      <c r="AB54" s="62">
        <v>51.480000000000004</v>
      </c>
      <c r="AC54" s="62">
        <v>51.599999999999994</v>
      </c>
      <c r="AD54" s="62">
        <v>51.84</v>
      </c>
      <c r="AE54" s="62">
        <v>51.96</v>
      </c>
      <c r="AF54" s="62">
        <v>52.199999999999996</v>
      </c>
      <c r="AG54" s="62">
        <v>52.320000000000007</v>
      </c>
      <c r="AH54" s="62">
        <v>52.44</v>
      </c>
      <c r="AI54" s="62">
        <v>52.56</v>
      </c>
      <c r="AJ54" s="62">
        <v>52.679999999999993</v>
      </c>
      <c r="AK54" s="62">
        <v>52.800000000000004</v>
      </c>
      <c r="AL54" s="62">
        <v>52.800000000000004</v>
      </c>
      <c r="AM54" s="62">
        <v>52.92</v>
      </c>
      <c r="AN54" s="62">
        <v>52.92</v>
      </c>
      <c r="AO54" s="62">
        <v>53.04</v>
      </c>
      <c r="AP54" s="62">
        <v>53.04</v>
      </c>
      <c r="AQ54" s="62">
        <v>53.04</v>
      </c>
      <c r="AR54" s="62">
        <v>53.16</v>
      </c>
      <c r="AS54" s="62">
        <v>53.16</v>
      </c>
      <c r="AT54" s="62">
        <v>53.16</v>
      </c>
      <c r="AU54" s="62">
        <v>53.16</v>
      </c>
      <c r="AV54" s="62">
        <v>53.28</v>
      </c>
      <c r="AW54" s="62">
        <v>53.28</v>
      </c>
      <c r="AX54" s="62">
        <v>53.28</v>
      </c>
      <c r="AY54" s="62">
        <v>53.400000000000006</v>
      </c>
      <c r="AZ54" s="62">
        <v>53.400000000000006</v>
      </c>
      <c r="BA54" s="62">
        <v>53.519999999999996</v>
      </c>
      <c r="BB54" s="62">
        <v>53.64</v>
      </c>
      <c r="BC54" s="62">
        <v>53.760000000000005</v>
      </c>
      <c r="BD54" s="62">
        <v>54</v>
      </c>
      <c r="BE54" s="62">
        <v>54.239999999999995</v>
      </c>
      <c r="BF54" s="62">
        <v>54.480000000000004</v>
      </c>
    </row>
    <row r="55" spans="1:58" s="5" customFormat="1" ht="14.25">
      <c r="A55" s="1"/>
      <c r="B55" s="32">
        <v>63</v>
      </c>
      <c r="C55" s="62">
        <v>0</v>
      </c>
      <c r="D55" s="62">
        <v>0</v>
      </c>
      <c r="E55" s="62">
        <v>0</v>
      </c>
      <c r="F55" s="62">
        <v>45.24</v>
      </c>
      <c r="G55" s="62">
        <v>45.480000000000004</v>
      </c>
      <c r="H55" s="62">
        <v>45.839999999999996</v>
      </c>
      <c r="I55" s="62">
        <v>46.08</v>
      </c>
      <c r="J55" s="62">
        <v>46.32</v>
      </c>
      <c r="K55" s="62">
        <v>46.68</v>
      </c>
      <c r="L55" s="62">
        <v>47.04</v>
      </c>
      <c r="M55" s="62">
        <v>47.28</v>
      </c>
      <c r="N55" s="62">
        <v>47.64</v>
      </c>
      <c r="O55" s="62">
        <v>47.88</v>
      </c>
      <c r="P55" s="62">
        <v>48.239999999999995</v>
      </c>
      <c r="Q55" s="62">
        <v>48.480000000000004</v>
      </c>
      <c r="R55" s="62">
        <v>48.84</v>
      </c>
      <c r="S55" s="62">
        <v>49.08</v>
      </c>
      <c r="T55" s="62">
        <v>49.44</v>
      </c>
      <c r="U55" s="62">
        <v>49.679999999999993</v>
      </c>
      <c r="V55" s="62">
        <v>50.04</v>
      </c>
      <c r="W55" s="62">
        <v>50.28</v>
      </c>
      <c r="X55" s="62">
        <v>50.519999999999996</v>
      </c>
      <c r="Y55" s="62">
        <v>50.760000000000005</v>
      </c>
      <c r="Z55" s="62">
        <v>51</v>
      </c>
      <c r="AA55" s="62">
        <v>51.239999999999995</v>
      </c>
      <c r="AB55" s="62">
        <v>51.480000000000004</v>
      </c>
      <c r="AC55" s="62">
        <v>51.72</v>
      </c>
      <c r="AD55" s="62">
        <v>51.84</v>
      </c>
      <c r="AE55" s="62">
        <v>52.08</v>
      </c>
      <c r="AF55" s="62">
        <v>52.199999999999996</v>
      </c>
      <c r="AG55" s="62">
        <v>52.44</v>
      </c>
      <c r="AH55" s="62">
        <v>52.56</v>
      </c>
      <c r="AI55" s="62">
        <v>52.679999999999993</v>
      </c>
      <c r="AJ55" s="62">
        <v>52.800000000000004</v>
      </c>
      <c r="AK55" s="62">
        <v>52.800000000000004</v>
      </c>
      <c r="AL55" s="62">
        <v>52.92</v>
      </c>
      <c r="AM55" s="62">
        <v>53.04</v>
      </c>
      <c r="AN55" s="62">
        <v>53.04</v>
      </c>
      <c r="AO55" s="62">
        <v>53.16</v>
      </c>
      <c r="AP55" s="62">
        <v>53.16</v>
      </c>
      <c r="AQ55" s="62">
        <v>53.28</v>
      </c>
      <c r="AR55" s="62">
        <v>53.28</v>
      </c>
      <c r="AS55" s="62">
        <v>53.28</v>
      </c>
      <c r="AT55" s="62">
        <v>53.28</v>
      </c>
      <c r="AU55" s="62">
        <v>53.28</v>
      </c>
      <c r="AV55" s="62">
        <v>53.400000000000006</v>
      </c>
      <c r="AW55" s="62">
        <v>53.400000000000006</v>
      </c>
      <c r="AX55" s="62">
        <v>53.400000000000006</v>
      </c>
      <c r="AY55" s="62">
        <v>53.400000000000006</v>
      </c>
      <c r="AZ55" s="62">
        <v>53.519999999999996</v>
      </c>
      <c r="BA55" s="62">
        <v>53.519999999999996</v>
      </c>
      <c r="BB55" s="62">
        <v>53.64</v>
      </c>
      <c r="BC55" s="62">
        <v>53.760000000000005</v>
      </c>
      <c r="BD55" s="62">
        <v>53.88</v>
      </c>
      <c r="BE55" s="62">
        <v>54.12</v>
      </c>
      <c r="BF55" s="62">
        <v>54.36</v>
      </c>
    </row>
    <row r="56" spans="1:58" s="5" customFormat="1" ht="15" thickBot="1">
      <c r="A56" s="1"/>
      <c r="B56" s="32">
        <v>64</v>
      </c>
      <c r="C56" s="62">
        <v>0</v>
      </c>
      <c r="D56" s="62">
        <v>0</v>
      </c>
      <c r="E56" s="62">
        <v>0</v>
      </c>
      <c r="F56" s="62">
        <v>0</v>
      </c>
      <c r="G56" s="62">
        <v>45.480000000000004</v>
      </c>
      <c r="H56" s="62">
        <v>45.839999999999996</v>
      </c>
      <c r="I56" s="62">
        <v>46.08</v>
      </c>
      <c r="J56" s="62">
        <v>46.44</v>
      </c>
      <c r="K56" s="62">
        <v>46.68</v>
      </c>
      <c r="L56" s="62">
        <v>47.04</v>
      </c>
      <c r="M56" s="62">
        <v>47.28</v>
      </c>
      <c r="N56" s="62">
        <v>47.64</v>
      </c>
      <c r="O56" s="62">
        <v>47.88</v>
      </c>
      <c r="P56" s="62">
        <v>48.239999999999995</v>
      </c>
      <c r="Q56" s="62">
        <v>48.599999999999994</v>
      </c>
      <c r="R56" s="62">
        <v>48.84</v>
      </c>
      <c r="S56" s="62">
        <v>49.199999999999996</v>
      </c>
      <c r="T56" s="62">
        <v>49.44</v>
      </c>
      <c r="U56" s="62">
        <v>49.800000000000004</v>
      </c>
      <c r="V56" s="62">
        <v>50.04</v>
      </c>
      <c r="W56" s="62">
        <v>50.28</v>
      </c>
      <c r="X56" s="62">
        <v>50.64</v>
      </c>
      <c r="Y56" s="62">
        <v>50.88</v>
      </c>
      <c r="Z56" s="62">
        <v>51.12</v>
      </c>
      <c r="AA56" s="62">
        <v>51.36</v>
      </c>
      <c r="AB56" s="62">
        <v>51.599999999999994</v>
      </c>
      <c r="AC56" s="62">
        <v>51.72</v>
      </c>
      <c r="AD56" s="62">
        <v>51.96</v>
      </c>
      <c r="AE56" s="62">
        <v>52.199999999999996</v>
      </c>
      <c r="AF56" s="62">
        <v>52.320000000000007</v>
      </c>
      <c r="AG56" s="62">
        <v>52.44</v>
      </c>
      <c r="AH56" s="62">
        <v>52.56</v>
      </c>
      <c r="AI56" s="62">
        <v>52.800000000000004</v>
      </c>
      <c r="AJ56" s="62">
        <v>52.800000000000004</v>
      </c>
      <c r="AK56" s="62">
        <v>52.92</v>
      </c>
      <c r="AL56" s="62">
        <v>53.04</v>
      </c>
      <c r="AM56" s="62">
        <v>53.16</v>
      </c>
      <c r="AN56" s="62">
        <v>53.16</v>
      </c>
      <c r="AO56" s="62">
        <v>53.28</v>
      </c>
      <c r="AP56" s="62">
        <v>53.28</v>
      </c>
      <c r="AQ56" s="62">
        <v>53.400000000000006</v>
      </c>
      <c r="AR56" s="62">
        <v>53.400000000000006</v>
      </c>
      <c r="AS56" s="62">
        <v>53.400000000000006</v>
      </c>
      <c r="AT56" s="62">
        <v>53.400000000000006</v>
      </c>
      <c r="AU56" s="62">
        <v>53.400000000000006</v>
      </c>
      <c r="AV56" s="62">
        <v>53.519999999999996</v>
      </c>
      <c r="AW56" s="62">
        <v>53.519999999999996</v>
      </c>
      <c r="AX56" s="62">
        <v>53.519999999999996</v>
      </c>
      <c r="AY56" s="62">
        <v>53.519999999999996</v>
      </c>
      <c r="AZ56" s="62">
        <v>53.519999999999996</v>
      </c>
      <c r="BA56" s="62">
        <v>53.64</v>
      </c>
      <c r="BB56" s="62">
        <v>53.760000000000005</v>
      </c>
      <c r="BC56" s="62">
        <v>53.760000000000005</v>
      </c>
      <c r="BD56" s="62">
        <v>53.88</v>
      </c>
      <c r="BE56" s="62">
        <v>54.12</v>
      </c>
      <c r="BF56" s="62">
        <v>54.239999999999995</v>
      </c>
    </row>
    <row r="57" spans="1:58" s="5" customFormat="1" ht="14.25">
      <c r="A57" s="1"/>
      <c r="B57" s="25">
        <v>65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45.839999999999996</v>
      </c>
      <c r="I57" s="62">
        <v>46.08</v>
      </c>
      <c r="J57" s="62">
        <v>46.44</v>
      </c>
      <c r="K57" s="62">
        <v>46.68</v>
      </c>
      <c r="L57" s="62">
        <v>47.04</v>
      </c>
      <c r="M57" s="62">
        <v>47.28</v>
      </c>
      <c r="N57" s="62">
        <v>47.64</v>
      </c>
      <c r="O57" s="62">
        <v>48</v>
      </c>
      <c r="P57" s="62">
        <v>48.239999999999995</v>
      </c>
      <c r="Q57" s="62">
        <v>48.599999999999994</v>
      </c>
      <c r="R57" s="62">
        <v>48.84</v>
      </c>
      <c r="S57" s="62">
        <v>49.199999999999996</v>
      </c>
      <c r="T57" s="62">
        <v>49.44</v>
      </c>
      <c r="U57" s="62">
        <v>49.800000000000004</v>
      </c>
      <c r="V57" s="62">
        <v>50.04</v>
      </c>
      <c r="W57" s="62">
        <v>50.400000000000006</v>
      </c>
      <c r="X57" s="62">
        <v>50.64</v>
      </c>
      <c r="Y57" s="62">
        <v>50.88</v>
      </c>
      <c r="Z57" s="62">
        <v>51.12</v>
      </c>
      <c r="AA57" s="62">
        <v>51.36</v>
      </c>
      <c r="AB57" s="62">
        <v>51.599999999999994</v>
      </c>
      <c r="AC57" s="62">
        <v>51.84</v>
      </c>
      <c r="AD57" s="62">
        <v>52.08</v>
      </c>
      <c r="AE57" s="62">
        <v>52.199999999999996</v>
      </c>
      <c r="AF57" s="62">
        <v>52.44</v>
      </c>
      <c r="AG57" s="62">
        <v>52.56</v>
      </c>
      <c r="AH57" s="62">
        <v>52.679999999999993</v>
      </c>
      <c r="AI57" s="62">
        <v>52.800000000000004</v>
      </c>
      <c r="AJ57" s="62">
        <v>52.92</v>
      </c>
      <c r="AK57" s="62">
        <v>53.04</v>
      </c>
      <c r="AL57" s="62">
        <v>53.16</v>
      </c>
      <c r="AM57" s="62">
        <v>53.28</v>
      </c>
      <c r="AN57" s="62">
        <v>53.28</v>
      </c>
      <c r="AO57" s="62">
        <v>53.400000000000006</v>
      </c>
      <c r="AP57" s="62">
        <v>53.400000000000006</v>
      </c>
      <c r="AQ57" s="62">
        <v>53.400000000000006</v>
      </c>
      <c r="AR57" s="62">
        <v>53.519999999999996</v>
      </c>
      <c r="AS57" s="62">
        <v>53.519999999999996</v>
      </c>
      <c r="AT57" s="62">
        <v>53.519999999999996</v>
      </c>
      <c r="AU57" s="62">
        <v>53.519999999999996</v>
      </c>
      <c r="AV57" s="62">
        <v>53.519999999999996</v>
      </c>
      <c r="AW57" s="62">
        <v>53.64</v>
      </c>
      <c r="AX57" s="62">
        <v>53.64</v>
      </c>
      <c r="AY57" s="62">
        <v>53.64</v>
      </c>
      <c r="AZ57" s="62">
        <v>53.64</v>
      </c>
      <c r="BA57" s="62">
        <v>53.64</v>
      </c>
      <c r="BB57" s="62">
        <v>53.760000000000005</v>
      </c>
      <c r="BC57" s="62">
        <v>53.88</v>
      </c>
      <c r="BD57" s="62">
        <v>53.88</v>
      </c>
      <c r="BE57" s="62">
        <v>54</v>
      </c>
      <c r="BF57" s="62">
        <v>54.239999999999995</v>
      </c>
    </row>
    <row r="58" spans="1:58" s="5" customFormat="1" ht="14.25">
      <c r="A58" s="1"/>
      <c r="B58" s="32">
        <v>66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46.08</v>
      </c>
      <c r="J58" s="62">
        <v>46.44</v>
      </c>
      <c r="K58" s="62">
        <v>46.68</v>
      </c>
      <c r="L58" s="62">
        <v>47.04</v>
      </c>
      <c r="M58" s="62">
        <v>47.28</v>
      </c>
      <c r="N58" s="62">
        <v>47.64</v>
      </c>
      <c r="O58" s="62">
        <v>48</v>
      </c>
      <c r="P58" s="62">
        <v>48.239999999999995</v>
      </c>
      <c r="Q58" s="62">
        <v>48.599999999999994</v>
      </c>
      <c r="R58" s="62">
        <v>48.84</v>
      </c>
      <c r="S58" s="62">
        <v>49.199999999999996</v>
      </c>
      <c r="T58" s="62">
        <v>49.56</v>
      </c>
      <c r="U58" s="62">
        <v>49.800000000000004</v>
      </c>
      <c r="V58" s="62">
        <v>50.04</v>
      </c>
      <c r="W58" s="62">
        <v>50.400000000000006</v>
      </c>
      <c r="X58" s="62">
        <v>50.64</v>
      </c>
      <c r="Y58" s="62">
        <v>50.88</v>
      </c>
      <c r="Z58" s="62">
        <v>51.12</v>
      </c>
      <c r="AA58" s="62">
        <v>51.480000000000004</v>
      </c>
      <c r="AB58" s="62">
        <v>51.599999999999994</v>
      </c>
      <c r="AC58" s="62">
        <v>51.84</v>
      </c>
      <c r="AD58" s="62">
        <v>52.08</v>
      </c>
      <c r="AE58" s="62">
        <v>52.320000000000007</v>
      </c>
      <c r="AF58" s="62">
        <v>52.44</v>
      </c>
      <c r="AG58" s="62">
        <v>52.56</v>
      </c>
      <c r="AH58" s="62">
        <v>52.800000000000004</v>
      </c>
      <c r="AI58" s="62">
        <v>52.92</v>
      </c>
      <c r="AJ58" s="62">
        <v>53.04</v>
      </c>
      <c r="AK58" s="62">
        <v>53.16</v>
      </c>
      <c r="AL58" s="62">
        <v>53.28</v>
      </c>
      <c r="AM58" s="62">
        <v>53.28</v>
      </c>
      <c r="AN58" s="62">
        <v>53.400000000000006</v>
      </c>
      <c r="AO58" s="62">
        <v>53.400000000000006</v>
      </c>
      <c r="AP58" s="62">
        <v>53.519999999999996</v>
      </c>
      <c r="AQ58" s="62">
        <v>53.519999999999996</v>
      </c>
      <c r="AR58" s="62">
        <v>53.519999999999996</v>
      </c>
      <c r="AS58" s="62">
        <v>53.64</v>
      </c>
      <c r="AT58" s="62">
        <v>53.64</v>
      </c>
      <c r="AU58" s="62">
        <v>53.64</v>
      </c>
      <c r="AV58" s="62">
        <v>53.64</v>
      </c>
      <c r="AW58" s="62">
        <v>53.64</v>
      </c>
      <c r="AX58" s="62">
        <v>53.64</v>
      </c>
      <c r="AY58" s="62">
        <v>53.760000000000005</v>
      </c>
      <c r="AZ58" s="62">
        <v>53.760000000000005</v>
      </c>
      <c r="BA58" s="62">
        <v>53.760000000000005</v>
      </c>
      <c r="BB58" s="62">
        <v>53.760000000000005</v>
      </c>
      <c r="BC58" s="62">
        <v>53.88</v>
      </c>
      <c r="BD58" s="62">
        <v>53.88</v>
      </c>
      <c r="BE58" s="62">
        <v>54</v>
      </c>
      <c r="BF58" s="62">
        <v>54.12</v>
      </c>
    </row>
    <row r="59" spans="1:58" s="5" customFormat="1" ht="15" thickBot="1">
      <c r="A59" s="1"/>
      <c r="B59" s="32">
        <v>67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46.44</v>
      </c>
      <c r="K59" s="62">
        <v>46.68</v>
      </c>
      <c r="L59" s="62">
        <v>47.04</v>
      </c>
      <c r="M59" s="62">
        <v>47.28</v>
      </c>
      <c r="N59" s="62">
        <v>47.64</v>
      </c>
      <c r="O59" s="62">
        <v>48</v>
      </c>
      <c r="P59" s="62">
        <v>48.239999999999995</v>
      </c>
      <c r="Q59" s="62">
        <v>48.599999999999994</v>
      </c>
      <c r="R59" s="62">
        <v>48.96</v>
      </c>
      <c r="S59" s="62">
        <v>49.199999999999996</v>
      </c>
      <c r="T59" s="62">
        <v>49.56</v>
      </c>
      <c r="U59" s="62">
        <v>49.800000000000004</v>
      </c>
      <c r="V59" s="62">
        <v>50.16</v>
      </c>
      <c r="W59" s="62">
        <v>50.400000000000006</v>
      </c>
      <c r="X59" s="62">
        <v>50.64</v>
      </c>
      <c r="Y59" s="62">
        <v>51</v>
      </c>
      <c r="Z59" s="62">
        <v>51.239999999999995</v>
      </c>
      <c r="AA59" s="62">
        <v>51.480000000000004</v>
      </c>
      <c r="AB59" s="62">
        <v>51.72</v>
      </c>
      <c r="AC59" s="62">
        <v>51.96</v>
      </c>
      <c r="AD59" s="62">
        <v>52.08</v>
      </c>
      <c r="AE59" s="62">
        <v>52.320000000000007</v>
      </c>
      <c r="AF59" s="62">
        <v>52.56</v>
      </c>
      <c r="AG59" s="62">
        <v>52.679999999999993</v>
      </c>
      <c r="AH59" s="62">
        <v>52.800000000000004</v>
      </c>
      <c r="AI59" s="62">
        <v>52.92</v>
      </c>
      <c r="AJ59" s="62">
        <v>53.04</v>
      </c>
      <c r="AK59" s="62">
        <v>53.16</v>
      </c>
      <c r="AL59" s="62">
        <v>53.28</v>
      </c>
      <c r="AM59" s="62">
        <v>53.400000000000006</v>
      </c>
      <c r="AN59" s="62">
        <v>53.400000000000006</v>
      </c>
      <c r="AO59" s="62">
        <v>53.519999999999996</v>
      </c>
      <c r="AP59" s="62">
        <v>53.519999999999996</v>
      </c>
      <c r="AQ59" s="62">
        <v>53.64</v>
      </c>
      <c r="AR59" s="62">
        <v>53.64</v>
      </c>
      <c r="AS59" s="62">
        <v>53.64</v>
      </c>
      <c r="AT59" s="62">
        <v>53.760000000000005</v>
      </c>
      <c r="AU59" s="62">
        <v>53.760000000000005</v>
      </c>
      <c r="AV59" s="62">
        <v>53.760000000000005</v>
      </c>
      <c r="AW59" s="62">
        <v>53.760000000000005</v>
      </c>
      <c r="AX59" s="62">
        <v>53.760000000000005</v>
      </c>
      <c r="AY59" s="62">
        <v>53.760000000000005</v>
      </c>
      <c r="AZ59" s="62">
        <v>53.760000000000005</v>
      </c>
      <c r="BA59" s="62">
        <v>53.760000000000005</v>
      </c>
      <c r="BB59" s="62">
        <v>53.88</v>
      </c>
      <c r="BC59" s="62">
        <v>53.88</v>
      </c>
      <c r="BD59" s="62">
        <v>53.88</v>
      </c>
      <c r="BE59" s="62">
        <v>54</v>
      </c>
      <c r="BF59" s="62">
        <v>54.12</v>
      </c>
    </row>
    <row r="60" spans="1:58" s="5" customFormat="1" ht="14.25">
      <c r="A60" s="1"/>
      <c r="B60" s="25">
        <v>68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46.68</v>
      </c>
      <c r="L60" s="62">
        <v>47.04</v>
      </c>
      <c r="M60" s="62">
        <v>47.28</v>
      </c>
      <c r="N60" s="62">
        <v>47.64</v>
      </c>
      <c r="O60" s="62">
        <v>48</v>
      </c>
      <c r="P60" s="62">
        <v>48.239999999999995</v>
      </c>
      <c r="Q60" s="62">
        <v>48.599999999999994</v>
      </c>
      <c r="R60" s="62">
        <v>48.96</v>
      </c>
      <c r="S60" s="62">
        <v>49.199999999999996</v>
      </c>
      <c r="T60" s="62">
        <v>49.56</v>
      </c>
      <c r="U60" s="62">
        <v>49.800000000000004</v>
      </c>
      <c r="V60" s="62">
        <v>50.16</v>
      </c>
      <c r="W60" s="62">
        <v>50.400000000000006</v>
      </c>
      <c r="X60" s="62">
        <v>50.760000000000005</v>
      </c>
      <c r="Y60" s="62">
        <v>51</v>
      </c>
      <c r="Z60" s="62">
        <v>51.239999999999995</v>
      </c>
      <c r="AA60" s="62">
        <v>51.480000000000004</v>
      </c>
      <c r="AB60" s="62">
        <v>51.72</v>
      </c>
      <c r="AC60" s="62">
        <v>51.96</v>
      </c>
      <c r="AD60" s="62">
        <v>52.199999999999996</v>
      </c>
      <c r="AE60" s="62">
        <v>52.320000000000007</v>
      </c>
      <c r="AF60" s="62">
        <v>52.56</v>
      </c>
      <c r="AG60" s="62">
        <v>52.679999999999993</v>
      </c>
      <c r="AH60" s="62">
        <v>52.92</v>
      </c>
      <c r="AI60" s="62">
        <v>53.04</v>
      </c>
      <c r="AJ60" s="62">
        <v>53.16</v>
      </c>
      <c r="AK60" s="62">
        <v>53.28</v>
      </c>
      <c r="AL60" s="62">
        <v>53.400000000000006</v>
      </c>
      <c r="AM60" s="62">
        <v>53.400000000000006</v>
      </c>
      <c r="AN60" s="62">
        <v>53.519999999999996</v>
      </c>
      <c r="AO60" s="62">
        <v>53.64</v>
      </c>
      <c r="AP60" s="62">
        <v>53.64</v>
      </c>
      <c r="AQ60" s="62">
        <v>53.64</v>
      </c>
      <c r="AR60" s="62">
        <v>53.760000000000005</v>
      </c>
      <c r="AS60" s="62">
        <v>53.760000000000005</v>
      </c>
      <c r="AT60" s="62">
        <v>53.760000000000005</v>
      </c>
      <c r="AU60" s="62">
        <v>53.760000000000005</v>
      </c>
      <c r="AV60" s="62">
        <v>53.760000000000005</v>
      </c>
      <c r="AW60" s="62">
        <v>53.760000000000005</v>
      </c>
      <c r="AX60" s="62">
        <v>53.88</v>
      </c>
      <c r="AY60" s="62">
        <v>53.88</v>
      </c>
      <c r="AZ60" s="62">
        <v>53.88</v>
      </c>
      <c r="BA60" s="62">
        <v>53.88</v>
      </c>
      <c r="BB60" s="62">
        <v>53.88</v>
      </c>
      <c r="BC60" s="62">
        <v>53.88</v>
      </c>
      <c r="BD60" s="62">
        <v>53.88</v>
      </c>
      <c r="BE60" s="62">
        <v>54</v>
      </c>
      <c r="BF60" s="62">
        <v>54.12</v>
      </c>
    </row>
    <row r="61" spans="1:58" s="5" customFormat="1" ht="14.25">
      <c r="A61" s="1"/>
      <c r="B61" s="32">
        <v>69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47.04</v>
      </c>
      <c r="M61" s="62">
        <v>47.400000000000006</v>
      </c>
      <c r="N61" s="62">
        <v>47.64</v>
      </c>
      <c r="O61" s="62">
        <v>48</v>
      </c>
      <c r="P61" s="62">
        <v>48.239999999999995</v>
      </c>
      <c r="Q61" s="62">
        <v>48.599999999999994</v>
      </c>
      <c r="R61" s="62">
        <v>48.96</v>
      </c>
      <c r="S61" s="62">
        <v>49.199999999999996</v>
      </c>
      <c r="T61" s="62">
        <v>49.56</v>
      </c>
      <c r="U61" s="62">
        <v>49.800000000000004</v>
      </c>
      <c r="V61" s="62">
        <v>50.16</v>
      </c>
      <c r="W61" s="62">
        <v>50.400000000000006</v>
      </c>
      <c r="X61" s="62">
        <v>50.760000000000005</v>
      </c>
      <c r="Y61" s="62">
        <v>51</v>
      </c>
      <c r="Z61" s="62">
        <v>51.239999999999995</v>
      </c>
      <c r="AA61" s="62">
        <v>51.480000000000004</v>
      </c>
      <c r="AB61" s="62">
        <v>51.72</v>
      </c>
      <c r="AC61" s="62">
        <v>51.96</v>
      </c>
      <c r="AD61" s="62">
        <v>52.199999999999996</v>
      </c>
      <c r="AE61" s="62">
        <v>52.44</v>
      </c>
      <c r="AF61" s="62">
        <v>52.56</v>
      </c>
      <c r="AG61" s="62">
        <v>52.800000000000004</v>
      </c>
      <c r="AH61" s="62">
        <v>52.92</v>
      </c>
      <c r="AI61" s="62">
        <v>53.04</v>
      </c>
      <c r="AJ61" s="62">
        <v>53.16</v>
      </c>
      <c r="AK61" s="62">
        <v>53.28</v>
      </c>
      <c r="AL61" s="62">
        <v>53.400000000000006</v>
      </c>
      <c r="AM61" s="62">
        <v>53.519999999999996</v>
      </c>
      <c r="AN61" s="62">
        <v>53.519999999999996</v>
      </c>
      <c r="AO61" s="62">
        <v>53.64</v>
      </c>
      <c r="AP61" s="62">
        <v>53.64</v>
      </c>
      <c r="AQ61" s="62">
        <v>53.760000000000005</v>
      </c>
      <c r="AR61" s="62">
        <v>53.760000000000005</v>
      </c>
      <c r="AS61" s="62">
        <v>53.760000000000005</v>
      </c>
      <c r="AT61" s="62">
        <v>53.88</v>
      </c>
      <c r="AU61" s="62">
        <v>53.88</v>
      </c>
      <c r="AV61" s="62">
        <v>53.88</v>
      </c>
      <c r="AW61" s="62">
        <v>53.88</v>
      </c>
      <c r="AX61" s="62">
        <v>53.88</v>
      </c>
      <c r="AY61" s="62">
        <v>53.88</v>
      </c>
      <c r="AZ61" s="62">
        <v>53.88</v>
      </c>
      <c r="BA61" s="62">
        <v>53.88</v>
      </c>
      <c r="BB61" s="62">
        <v>53.88</v>
      </c>
      <c r="BC61" s="62">
        <v>53.88</v>
      </c>
      <c r="BD61" s="62">
        <v>54</v>
      </c>
      <c r="BE61" s="62">
        <v>54</v>
      </c>
      <c r="BF61" s="62">
        <v>54</v>
      </c>
    </row>
    <row r="62" spans="1:58" s="5" customFormat="1" ht="15" thickBot="1">
      <c r="A62" s="1"/>
      <c r="B62" s="32">
        <v>70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47.400000000000006</v>
      </c>
      <c r="N62" s="62">
        <v>47.64</v>
      </c>
      <c r="O62" s="62">
        <v>48</v>
      </c>
      <c r="P62" s="62">
        <v>48.239999999999995</v>
      </c>
      <c r="Q62" s="62">
        <v>48.599999999999994</v>
      </c>
      <c r="R62" s="62">
        <v>48.96</v>
      </c>
      <c r="S62" s="62">
        <v>49.199999999999996</v>
      </c>
      <c r="T62" s="62">
        <v>49.56</v>
      </c>
      <c r="U62" s="62">
        <v>49.800000000000004</v>
      </c>
      <c r="V62" s="62">
        <v>50.16</v>
      </c>
      <c r="W62" s="62">
        <v>50.400000000000006</v>
      </c>
      <c r="X62" s="62">
        <v>50.760000000000005</v>
      </c>
      <c r="Y62" s="62">
        <v>51</v>
      </c>
      <c r="Z62" s="62">
        <v>51.239999999999995</v>
      </c>
      <c r="AA62" s="62">
        <v>51.480000000000004</v>
      </c>
      <c r="AB62" s="62">
        <v>51.72</v>
      </c>
      <c r="AC62" s="62">
        <v>51.96</v>
      </c>
      <c r="AD62" s="62">
        <v>52.199999999999996</v>
      </c>
      <c r="AE62" s="62">
        <v>52.44</v>
      </c>
      <c r="AF62" s="62">
        <v>52.56</v>
      </c>
      <c r="AG62" s="62">
        <v>52.800000000000004</v>
      </c>
      <c r="AH62" s="62">
        <v>52.92</v>
      </c>
      <c r="AI62" s="62">
        <v>53.04</v>
      </c>
      <c r="AJ62" s="62">
        <v>53.28</v>
      </c>
      <c r="AK62" s="62">
        <v>53.28</v>
      </c>
      <c r="AL62" s="62">
        <v>53.400000000000006</v>
      </c>
      <c r="AM62" s="62">
        <v>53.519999999999996</v>
      </c>
      <c r="AN62" s="62">
        <v>53.64</v>
      </c>
      <c r="AO62" s="62">
        <v>53.64</v>
      </c>
      <c r="AP62" s="62">
        <v>53.760000000000005</v>
      </c>
      <c r="AQ62" s="62">
        <v>53.760000000000005</v>
      </c>
      <c r="AR62" s="62">
        <v>53.88</v>
      </c>
      <c r="AS62" s="62">
        <v>53.88</v>
      </c>
      <c r="AT62" s="62">
        <v>53.88</v>
      </c>
      <c r="AU62" s="62">
        <v>53.88</v>
      </c>
      <c r="AV62" s="62">
        <v>53.88</v>
      </c>
      <c r="AW62" s="62">
        <v>53.88</v>
      </c>
      <c r="AX62" s="62">
        <v>53.88</v>
      </c>
      <c r="AY62" s="62">
        <v>53.88</v>
      </c>
      <c r="AZ62" s="62">
        <v>53.88</v>
      </c>
      <c r="BA62" s="62">
        <v>53.88</v>
      </c>
      <c r="BB62" s="62">
        <v>53.88</v>
      </c>
      <c r="BC62" s="62">
        <v>53.88</v>
      </c>
      <c r="BD62" s="62">
        <v>54</v>
      </c>
      <c r="BE62" s="62">
        <v>54</v>
      </c>
      <c r="BF62" s="62">
        <v>54</v>
      </c>
    </row>
    <row r="63" spans="1:58" s="5" customFormat="1" ht="14.25">
      <c r="A63" s="1"/>
      <c r="B63" s="25">
        <v>71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47.64</v>
      </c>
      <c r="O63" s="62">
        <v>48</v>
      </c>
      <c r="P63" s="62">
        <v>48.239999999999995</v>
      </c>
      <c r="Q63" s="62">
        <v>48.599999999999994</v>
      </c>
      <c r="R63" s="62">
        <v>48.96</v>
      </c>
      <c r="S63" s="62">
        <v>49.199999999999996</v>
      </c>
      <c r="T63" s="62">
        <v>49.56</v>
      </c>
      <c r="U63" s="62">
        <v>49.800000000000004</v>
      </c>
      <c r="V63" s="62">
        <v>50.16</v>
      </c>
      <c r="W63" s="62">
        <v>50.400000000000006</v>
      </c>
      <c r="X63" s="62">
        <v>50.760000000000005</v>
      </c>
      <c r="Y63" s="62">
        <v>51</v>
      </c>
      <c r="Z63" s="62">
        <v>51.239999999999995</v>
      </c>
      <c r="AA63" s="62">
        <v>51.480000000000004</v>
      </c>
      <c r="AB63" s="62">
        <v>51.84</v>
      </c>
      <c r="AC63" s="62">
        <v>51.96</v>
      </c>
      <c r="AD63" s="62">
        <v>52.199999999999996</v>
      </c>
      <c r="AE63" s="62">
        <v>52.44</v>
      </c>
      <c r="AF63" s="62">
        <v>52.679999999999993</v>
      </c>
      <c r="AG63" s="62">
        <v>52.800000000000004</v>
      </c>
      <c r="AH63" s="62">
        <v>52.92</v>
      </c>
      <c r="AI63" s="62">
        <v>53.16</v>
      </c>
      <c r="AJ63" s="62">
        <v>53.28</v>
      </c>
      <c r="AK63" s="62">
        <v>53.400000000000006</v>
      </c>
      <c r="AL63" s="62">
        <v>53.519999999999996</v>
      </c>
      <c r="AM63" s="62">
        <v>53.519999999999996</v>
      </c>
      <c r="AN63" s="62">
        <v>53.64</v>
      </c>
      <c r="AO63" s="62">
        <v>53.760000000000005</v>
      </c>
      <c r="AP63" s="62">
        <v>53.760000000000005</v>
      </c>
      <c r="AQ63" s="62">
        <v>53.88</v>
      </c>
      <c r="AR63" s="62">
        <v>53.88</v>
      </c>
      <c r="AS63" s="62">
        <v>53.88</v>
      </c>
      <c r="AT63" s="62">
        <v>53.88</v>
      </c>
      <c r="AU63" s="62">
        <v>53.88</v>
      </c>
      <c r="AV63" s="62">
        <v>53.88</v>
      </c>
      <c r="AW63" s="62">
        <v>54</v>
      </c>
      <c r="AX63" s="62">
        <v>54</v>
      </c>
      <c r="AY63" s="62">
        <v>54</v>
      </c>
      <c r="AZ63" s="62">
        <v>54</v>
      </c>
      <c r="BA63" s="62">
        <v>53.88</v>
      </c>
      <c r="BB63" s="62">
        <v>53.88</v>
      </c>
      <c r="BC63" s="62">
        <v>53.88</v>
      </c>
      <c r="BD63" s="62">
        <v>54</v>
      </c>
      <c r="BE63" s="62">
        <v>54</v>
      </c>
      <c r="BF63" s="62">
        <v>54</v>
      </c>
    </row>
    <row r="64" spans="1:58" s="5" customFormat="1" ht="14.25">
      <c r="A64" s="1"/>
      <c r="B64" s="32">
        <v>72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48</v>
      </c>
      <c r="P64" s="62">
        <v>48.239999999999995</v>
      </c>
      <c r="Q64" s="62">
        <v>48.599999999999994</v>
      </c>
      <c r="R64" s="62">
        <v>48.96</v>
      </c>
      <c r="S64" s="62">
        <v>49.199999999999996</v>
      </c>
      <c r="T64" s="62">
        <v>49.56</v>
      </c>
      <c r="U64" s="62">
        <v>49.92</v>
      </c>
      <c r="V64" s="62">
        <v>50.16</v>
      </c>
      <c r="W64" s="62">
        <v>50.400000000000006</v>
      </c>
      <c r="X64" s="62">
        <v>50.760000000000005</v>
      </c>
      <c r="Y64" s="62">
        <v>51</v>
      </c>
      <c r="Z64" s="62">
        <v>51.239999999999995</v>
      </c>
      <c r="AA64" s="62">
        <v>51.599999999999994</v>
      </c>
      <c r="AB64" s="62">
        <v>51.84</v>
      </c>
      <c r="AC64" s="62">
        <v>52.08</v>
      </c>
      <c r="AD64" s="62">
        <v>52.199999999999996</v>
      </c>
      <c r="AE64" s="62">
        <v>52.44</v>
      </c>
      <c r="AF64" s="62">
        <v>52.679999999999993</v>
      </c>
      <c r="AG64" s="62">
        <v>52.800000000000004</v>
      </c>
      <c r="AH64" s="62">
        <v>53.04</v>
      </c>
      <c r="AI64" s="62">
        <v>53.16</v>
      </c>
      <c r="AJ64" s="62">
        <v>53.28</v>
      </c>
      <c r="AK64" s="62">
        <v>53.400000000000006</v>
      </c>
      <c r="AL64" s="62">
        <v>53.519999999999996</v>
      </c>
      <c r="AM64" s="62">
        <v>53.64</v>
      </c>
      <c r="AN64" s="62">
        <v>53.64</v>
      </c>
      <c r="AO64" s="62">
        <v>53.760000000000005</v>
      </c>
      <c r="AP64" s="62">
        <v>53.760000000000005</v>
      </c>
      <c r="AQ64" s="62">
        <v>53.88</v>
      </c>
      <c r="AR64" s="62">
        <v>53.88</v>
      </c>
      <c r="AS64" s="62">
        <v>53.88</v>
      </c>
      <c r="AT64" s="62">
        <v>54</v>
      </c>
      <c r="AU64" s="62">
        <v>54</v>
      </c>
      <c r="AV64" s="62">
        <v>54</v>
      </c>
      <c r="AW64" s="62">
        <v>54</v>
      </c>
      <c r="AX64" s="62">
        <v>54</v>
      </c>
      <c r="AY64" s="62">
        <v>54</v>
      </c>
      <c r="AZ64" s="62">
        <v>54</v>
      </c>
      <c r="BA64" s="62">
        <v>54</v>
      </c>
      <c r="BB64" s="62">
        <v>54</v>
      </c>
      <c r="BC64" s="62">
        <v>53.88</v>
      </c>
      <c r="BD64" s="62">
        <v>53.88</v>
      </c>
      <c r="BE64" s="62">
        <v>54</v>
      </c>
      <c r="BF64" s="62">
        <v>54</v>
      </c>
    </row>
    <row r="65" spans="1:58" s="5" customFormat="1" ht="15" thickBot="1">
      <c r="A65" s="1"/>
      <c r="B65" s="32">
        <v>73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48.239999999999995</v>
      </c>
      <c r="Q65" s="62">
        <v>48.599999999999994</v>
      </c>
      <c r="R65" s="62">
        <v>48.96</v>
      </c>
      <c r="S65" s="62">
        <v>49.199999999999996</v>
      </c>
      <c r="T65" s="62">
        <v>49.56</v>
      </c>
      <c r="U65" s="62">
        <v>49.92</v>
      </c>
      <c r="V65" s="62">
        <v>50.16</v>
      </c>
      <c r="W65" s="62">
        <v>50.400000000000006</v>
      </c>
      <c r="X65" s="62">
        <v>50.760000000000005</v>
      </c>
      <c r="Y65" s="62">
        <v>51</v>
      </c>
      <c r="Z65" s="62">
        <v>51.239999999999995</v>
      </c>
      <c r="AA65" s="62">
        <v>51.599999999999994</v>
      </c>
      <c r="AB65" s="62">
        <v>51.84</v>
      </c>
      <c r="AC65" s="62">
        <v>52.08</v>
      </c>
      <c r="AD65" s="62">
        <v>52.199999999999996</v>
      </c>
      <c r="AE65" s="62">
        <v>52.44</v>
      </c>
      <c r="AF65" s="62">
        <v>52.679999999999993</v>
      </c>
      <c r="AG65" s="62">
        <v>52.800000000000004</v>
      </c>
      <c r="AH65" s="62">
        <v>53.04</v>
      </c>
      <c r="AI65" s="62">
        <v>53.16</v>
      </c>
      <c r="AJ65" s="62">
        <v>53.28</v>
      </c>
      <c r="AK65" s="62">
        <v>53.400000000000006</v>
      </c>
      <c r="AL65" s="62">
        <v>53.519999999999996</v>
      </c>
      <c r="AM65" s="62">
        <v>53.64</v>
      </c>
      <c r="AN65" s="62">
        <v>53.760000000000005</v>
      </c>
      <c r="AO65" s="62">
        <v>53.760000000000005</v>
      </c>
      <c r="AP65" s="62">
        <v>53.88</v>
      </c>
      <c r="AQ65" s="62">
        <v>53.88</v>
      </c>
      <c r="AR65" s="62">
        <v>53.88</v>
      </c>
      <c r="AS65" s="62">
        <v>54</v>
      </c>
      <c r="AT65" s="62">
        <v>54</v>
      </c>
      <c r="AU65" s="62">
        <v>54</v>
      </c>
      <c r="AV65" s="62">
        <v>54</v>
      </c>
      <c r="AW65" s="62">
        <v>54</v>
      </c>
      <c r="AX65" s="62">
        <v>54</v>
      </c>
      <c r="AY65" s="62">
        <v>54</v>
      </c>
      <c r="AZ65" s="62">
        <v>54</v>
      </c>
      <c r="BA65" s="62">
        <v>54</v>
      </c>
      <c r="BB65" s="62">
        <v>54</v>
      </c>
      <c r="BC65" s="62">
        <v>53.88</v>
      </c>
      <c r="BD65" s="62">
        <v>53.88</v>
      </c>
      <c r="BE65" s="62">
        <v>53.88</v>
      </c>
      <c r="BF65" s="62">
        <v>53.88</v>
      </c>
    </row>
    <row r="66" spans="1:58" s="5" customFormat="1" ht="14.25">
      <c r="A66" s="1"/>
      <c r="B66" s="25">
        <v>74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48.599999999999994</v>
      </c>
      <c r="R66" s="62">
        <v>48.96</v>
      </c>
      <c r="S66" s="62">
        <v>49.199999999999996</v>
      </c>
      <c r="T66" s="62">
        <v>49.56</v>
      </c>
      <c r="U66" s="62">
        <v>49.92</v>
      </c>
      <c r="V66" s="62">
        <v>50.16</v>
      </c>
      <c r="W66" s="62">
        <v>50.519999999999996</v>
      </c>
      <c r="X66" s="62">
        <v>50.760000000000005</v>
      </c>
      <c r="Y66" s="62">
        <v>51</v>
      </c>
      <c r="Z66" s="62">
        <v>51.239999999999995</v>
      </c>
      <c r="AA66" s="62">
        <v>51.599999999999994</v>
      </c>
      <c r="AB66" s="62">
        <v>51.84</v>
      </c>
      <c r="AC66" s="62">
        <v>52.08</v>
      </c>
      <c r="AD66" s="62">
        <v>52.320000000000007</v>
      </c>
      <c r="AE66" s="62">
        <v>52.44</v>
      </c>
      <c r="AF66" s="62">
        <v>52.679999999999993</v>
      </c>
      <c r="AG66" s="62">
        <v>52.800000000000004</v>
      </c>
      <c r="AH66" s="62">
        <v>53.04</v>
      </c>
      <c r="AI66" s="62">
        <v>53.16</v>
      </c>
      <c r="AJ66" s="62">
        <v>53.28</v>
      </c>
      <c r="AK66" s="62">
        <v>53.400000000000006</v>
      </c>
      <c r="AL66" s="62">
        <v>53.519999999999996</v>
      </c>
      <c r="AM66" s="62">
        <v>53.64</v>
      </c>
      <c r="AN66" s="62">
        <v>53.760000000000005</v>
      </c>
      <c r="AO66" s="62">
        <v>53.760000000000005</v>
      </c>
      <c r="AP66" s="62">
        <v>53.88</v>
      </c>
      <c r="AQ66" s="62">
        <v>53.88</v>
      </c>
      <c r="AR66" s="62">
        <v>53.88</v>
      </c>
      <c r="AS66" s="62">
        <v>54</v>
      </c>
      <c r="AT66" s="62">
        <v>54</v>
      </c>
      <c r="AU66" s="62">
        <v>54</v>
      </c>
      <c r="AV66" s="62">
        <v>54</v>
      </c>
      <c r="AW66" s="62">
        <v>54</v>
      </c>
      <c r="AX66" s="62">
        <v>54</v>
      </c>
      <c r="AY66" s="62">
        <v>54</v>
      </c>
      <c r="AZ66" s="62">
        <v>54</v>
      </c>
      <c r="BA66" s="62">
        <v>54</v>
      </c>
      <c r="BB66" s="62">
        <v>53.88</v>
      </c>
      <c r="BC66" s="62">
        <v>53.88</v>
      </c>
      <c r="BD66" s="62">
        <v>53.88</v>
      </c>
      <c r="BE66" s="62">
        <v>53.88</v>
      </c>
      <c r="BF66" s="62">
        <v>53.88</v>
      </c>
    </row>
    <row r="67" spans="1:58" s="5" customFormat="1" ht="14.25">
      <c r="A67" s="1"/>
      <c r="B67" s="32">
        <v>75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48.96</v>
      </c>
      <c r="S67" s="62">
        <v>49.199999999999996</v>
      </c>
      <c r="T67" s="62">
        <v>49.56</v>
      </c>
      <c r="U67" s="62">
        <v>49.92</v>
      </c>
      <c r="V67" s="62">
        <v>50.16</v>
      </c>
      <c r="W67" s="62">
        <v>50.519999999999996</v>
      </c>
      <c r="X67" s="62">
        <v>50.760000000000005</v>
      </c>
      <c r="Y67" s="62">
        <v>51</v>
      </c>
      <c r="Z67" s="62">
        <v>51.36</v>
      </c>
      <c r="AA67" s="62">
        <v>51.599999999999994</v>
      </c>
      <c r="AB67" s="62">
        <v>51.84</v>
      </c>
      <c r="AC67" s="62">
        <v>52.08</v>
      </c>
      <c r="AD67" s="62">
        <v>52.320000000000007</v>
      </c>
      <c r="AE67" s="62">
        <v>52.44</v>
      </c>
      <c r="AF67" s="62">
        <v>52.679999999999993</v>
      </c>
      <c r="AG67" s="62">
        <v>52.800000000000004</v>
      </c>
      <c r="AH67" s="62">
        <v>53.04</v>
      </c>
      <c r="AI67" s="62">
        <v>53.16</v>
      </c>
      <c r="AJ67" s="62">
        <v>53.28</v>
      </c>
      <c r="AK67" s="62">
        <v>53.400000000000006</v>
      </c>
      <c r="AL67" s="62">
        <v>53.519999999999996</v>
      </c>
      <c r="AM67" s="62">
        <v>53.64</v>
      </c>
      <c r="AN67" s="62">
        <v>53.760000000000005</v>
      </c>
      <c r="AO67" s="62">
        <v>53.760000000000005</v>
      </c>
      <c r="AP67" s="62">
        <v>53.88</v>
      </c>
      <c r="AQ67" s="62">
        <v>53.88</v>
      </c>
      <c r="AR67" s="62">
        <v>53.88</v>
      </c>
      <c r="AS67" s="62">
        <v>54</v>
      </c>
      <c r="AT67" s="62">
        <v>54</v>
      </c>
      <c r="AU67" s="62">
        <v>54</v>
      </c>
      <c r="AV67" s="62">
        <v>54</v>
      </c>
      <c r="AW67" s="62">
        <v>54</v>
      </c>
      <c r="AX67" s="62">
        <v>54</v>
      </c>
      <c r="AY67" s="62">
        <v>54</v>
      </c>
      <c r="AZ67" s="62">
        <v>54</v>
      </c>
      <c r="BA67" s="62">
        <v>53.88</v>
      </c>
      <c r="BB67" s="62">
        <v>53.88</v>
      </c>
      <c r="BC67" s="62">
        <v>53.88</v>
      </c>
      <c r="BD67" s="62">
        <v>53.88</v>
      </c>
      <c r="BE67" s="62">
        <v>53.88</v>
      </c>
      <c r="BF67" s="62">
        <v>53.88</v>
      </c>
    </row>
    <row r="68" spans="1:58" s="5" customFormat="1" ht="15" thickBot="1">
      <c r="A68" s="1"/>
      <c r="B68" s="32">
        <v>76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49.199999999999996</v>
      </c>
      <c r="T68" s="62">
        <v>49.56</v>
      </c>
      <c r="U68" s="62">
        <v>49.92</v>
      </c>
      <c r="V68" s="62">
        <v>50.16</v>
      </c>
      <c r="W68" s="62">
        <v>50.519999999999996</v>
      </c>
      <c r="X68" s="62">
        <v>50.760000000000005</v>
      </c>
      <c r="Y68" s="62">
        <v>51</v>
      </c>
      <c r="Z68" s="62">
        <v>51.36</v>
      </c>
      <c r="AA68" s="62">
        <v>51.599999999999994</v>
      </c>
      <c r="AB68" s="62">
        <v>51.84</v>
      </c>
      <c r="AC68" s="62">
        <v>52.08</v>
      </c>
      <c r="AD68" s="62">
        <v>52.320000000000007</v>
      </c>
      <c r="AE68" s="62">
        <v>52.44</v>
      </c>
      <c r="AF68" s="62">
        <v>52.679999999999993</v>
      </c>
      <c r="AG68" s="62">
        <v>52.92</v>
      </c>
      <c r="AH68" s="62">
        <v>53.04</v>
      </c>
      <c r="AI68" s="62">
        <v>53.16</v>
      </c>
      <c r="AJ68" s="62">
        <v>53.28</v>
      </c>
      <c r="AK68" s="62">
        <v>53.400000000000006</v>
      </c>
      <c r="AL68" s="62">
        <v>53.519999999999996</v>
      </c>
      <c r="AM68" s="62">
        <v>53.64</v>
      </c>
      <c r="AN68" s="62">
        <v>53.760000000000005</v>
      </c>
      <c r="AO68" s="62">
        <v>53.760000000000005</v>
      </c>
      <c r="AP68" s="62">
        <v>53.88</v>
      </c>
      <c r="AQ68" s="62">
        <v>53.88</v>
      </c>
      <c r="AR68" s="62">
        <v>54</v>
      </c>
      <c r="AS68" s="62">
        <v>54</v>
      </c>
      <c r="AT68" s="62">
        <v>54</v>
      </c>
      <c r="AU68" s="62">
        <v>54</v>
      </c>
      <c r="AV68" s="62">
        <v>54</v>
      </c>
      <c r="AW68" s="62">
        <v>54</v>
      </c>
      <c r="AX68" s="62">
        <v>54</v>
      </c>
      <c r="AY68" s="62">
        <v>54</v>
      </c>
      <c r="AZ68" s="62">
        <v>54</v>
      </c>
      <c r="BA68" s="62">
        <v>53.88</v>
      </c>
      <c r="BB68" s="62">
        <v>53.88</v>
      </c>
      <c r="BC68" s="62">
        <v>53.88</v>
      </c>
      <c r="BD68" s="62">
        <v>53.88</v>
      </c>
      <c r="BE68" s="62">
        <v>53.760000000000005</v>
      </c>
      <c r="BF68" s="62">
        <v>53.760000000000005</v>
      </c>
    </row>
    <row r="69" spans="1:58" s="5" customFormat="1" ht="14.25">
      <c r="A69" s="1"/>
      <c r="B69" s="25">
        <v>77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49.56</v>
      </c>
      <c r="U69" s="62">
        <v>49.800000000000004</v>
      </c>
      <c r="V69" s="62">
        <v>50.16</v>
      </c>
      <c r="W69" s="62">
        <v>50.400000000000006</v>
      </c>
      <c r="X69" s="62">
        <v>50.760000000000005</v>
      </c>
      <c r="Y69" s="62">
        <v>51</v>
      </c>
      <c r="Z69" s="62">
        <v>51.239999999999995</v>
      </c>
      <c r="AA69" s="62">
        <v>51.599999999999994</v>
      </c>
      <c r="AB69" s="62">
        <v>51.84</v>
      </c>
      <c r="AC69" s="62">
        <v>52.08</v>
      </c>
      <c r="AD69" s="62">
        <v>52.320000000000007</v>
      </c>
      <c r="AE69" s="62">
        <v>52.44</v>
      </c>
      <c r="AF69" s="62">
        <v>52.679999999999993</v>
      </c>
      <c r="AG69" s="62">
        <v>52.92</v>
      </c>
      <c r="AH69" s="62">
        <v>53.04</v>
      </c>
      <c r="AI69" s="62">
        <v>53.16</v>
      </c>
      <c r="AJ69" s="62">
        <v>53.28</v>
      </c>
      <c r="AK69" s="62">
        <v>53.400000000000006</v>
      </c>
      <c r="AL69" s="62">
        <v>53.519999999999996</v>
      </c>
      <c r="AM69" s="62">
        <v>53.64</v>
      </c>
      <c r="AN69" s="62">
        <v>53.760000000000005</v>
      </c>
      <c r="AO69" s="62">
        <v>53.760000000000005</v>
      </c>
      <c r="AP69" s="62">
        <v>53.88</v>
      </c>
      <c r="AQ69" s="62">
        <v>53.88</v>
      </c>
      <c r="AR69" s="62">
        <v>54</v>
      </c>
      <c r="AS69" s="62">
        <v>54</v>
      </c>
      <c r="AT69" s="62">
        <v>54</v>
      </c>
      <c r="AU69" s="62">
        <v>54</v>
      </c>
      <c r="AV69" s="62">
        <v>54</v>
      </c>
      <c r="AW69" s="62">
        <v>54</v>
      </c>
      <c r="AX69" s="62">
        <v>54</v>
      </c>
      <c r="AY69" s="62">
        <v>54</v>
      </c>
      <c r="AZ69" s="62">
        <v>53.88</v>
      </c>
      <c r="BA69" s="62">
        <v>53.88</v>
      </c>
      <c r="BB69" s="62">
        <v>53.88</v>
      </c>
      <c r="BC69" s="62">
        <v>53.88</v>
      </c>
      <c r="BD69" s="62">
        <v>53.760000000000005</v>
      </c>
      <c r="BE69" s="62">
        <v>53.760000000000005</v>
      </c>
      <c r="BF69" s="62">
        <v>53.760000000000005</v>
      </c>
    </row>
    <row r="70" spans="1:58" s="5" customFormat="1" ht="14.25">
      <c r="A70" s="1"/>
      <c r="B70" s="32">
        <v>78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49.800000000000004</v>
      </c>
      <c r="V70" s="62">
        <v>50.16</v>
      </c>
      <c r="W70" s="62">
        <v>50.400000000000006</v>
      </c>
      <c r="X70" s="62">
        <v>50.760000000000005</v>
      </c>
      <c r="Y70" s="62">
        <v>51</v>
      </c>
      <c r="Z70" s="62">
        <v>51.239999999999995</v>
      </c>
      <c r="AA70" s="62">
        <v>51.599999999999994</v>
      </c>
      <c r="AB70" s="62">
        <v>51.84</v>
      </c>
      <c r="AC70" s="62">
        <v>52.08</v>
      </c>
      <c r="AD70" s="62">
        <v>52.320000000000007</v>
      </c>
      <c r="AE70" s="62">
        <v>52.44</v>
      </c>
      <c r="AF70" s="62">
        <v>52.679999999999993</v>
      </c>
      <c r="AG70" s="62">
        <v>52.92</v>
      </c>
      <c r="AH70" s="62">
        <v>53.04</v>
      </c>
      <c r="AI70" s="62">
        <v>53.16</v>
      </c>
      <c r="AJ70" s="62">
        <v>53.28</v>
      </c>
      <c r="AK70" s="62">
        <v>53.400000000000006</v>
      </c>
      <c r="AL70" s="62">
        <v>53.519999999999996</v>
      </c>
      <c r="AM70" s="62">
        <v>53.64</v>
      </c>
      <c r="AN70" s="62">
        <v>53.760000000000005</v>
      </c>
      <c r="AO70" s="62">
        <v>53.760000000000005</v>
      </c>
      <c r="AP70" s="62">
        <v>53.88</v>
      </c>
      <c r="AQ70" s="62">
        <v>53.88</v>
      </c>
      <c r="AR70" s="62">
        <v>54</v>
      </c>
      <c r="AS70" s="62">
        <v>54</v>
      </c>
      <c r="AT70" s="62">
        <v>54</v>
      </c>
      <c r="AU70" s="62">
        <v>54</v>
      </c>
      <c r="AV70" s="62">
        <v>54</v>
      </c>
      <c r="AW70" s="62">
        <v>54</v>
      </c>
      <c r="AX70" s="62">
        <v>54</v>
      </c>
      <c r="AY70" s="62">
        <v>53.88</v>
      </c>
      <c r="AZ70" s="62">
        <v>53.88</v>
      </c>
      <c r="BA70" s="62">
        <v>53.88</v>
      </c>
      <c r="BB70" s="62">
        <v>53.88</v>
      </c>
      <c r="BC70" s="62">
        <v>53.760000000000005</v>
      </c>
      <c r="BD70" s="62">
        <v>53.760000000000005</v>
      </c>
      <c r="BE70" s="62">
        <v>53.760000000000005</v>
      </c>
      <c r="BF70" s="62">
        <v>53.64</v>
      </c>
    </row>
    <row r="71" spans="1:58" s="5" customFormat="1" ht="15" thickBot="1">
      <c r="A71" s="1"/>
      <c r="B71" s="32">
        <v>79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50.16</v>
      </c>
      <c r="W71" s="62">
        <v>50.400000000000006</v>
      </c>
      <c r="X71" s="62">
        <v>50.760000000000005</v>
      </c>
      <c r="Y71" s="62">
        <v>51</v>
      </c>
      <c r="Z71" s="62">
        <v>51.239999999999995</v>
      </c>
      <c r="AA71" s="62">
        <v>51.599999999999994</v>
      </c>
      <c r="AB71" s="62">
        <v>51.84</v>
      </c>
      <c r="AC71" s="62">
        <v>52.08</v>
      </c>
      <c r="AD71" s="62">
        <v>52.320000000000007</v>
      </c>
      <c r="AE71" s="62">
        <v>52.44</v>
      </c>
      <c r="AF71" s="62">
        <v>52.679999999999993</v>
      </c>
      <c r="AG71" s="62">
        <v>52.92</v>
      </c>
      <c r="AH71" s="62">
        <v>53.04</v>
      </c>
      <c r="AI71" s="62">
        <v>53.16</v>
      </c>
      <c r="AJ71" s="62">
        <v>53.28</v>
      </c>
      <c r="AK71" s="62">
        <v>53.400000000000006</v>
      </c>
      <c r="AL71" s="62">
        <v>53.519999999999996</v>
      </c>
      <c r="AM71" s="62">
        <v>53.64</v>
      </c>
      <c r="AN71" s="62">
        <v>53.760000000000005</v>
      </c>
      <c r="AO71" s="62">
        <v>53.760000000000005</v>
      </c>
      <c r="AP71" s="62">
        <v>53.88</v>
      </c>
      <c r="AQ71" s="62">
        <v>53.88</v>
      </c>
      <c r="AR71" s="62">
        <v>53.88</v>
      </c>
      <c r="AS71" s="62">
        <v>54</v>
      </c>
      <c r="AT71" s="62">
        <v>54</v>
      </c>
      <c r="AU71" s="62">
        <v>54</v>
      </c>
      <c r="AV71" s="62">
        <v>54</v>
      </c>
      <c r="AW71" s="62">
        <v>54</v>
      </c>
      <c r="AX71" s="62">
        <v>53.88</v>
      </c>
      <c r="AY71" s="62">
        <v>53.88</v>
      </c>
      <c r="AZ71" s="62">
        <v>53.88</v>
      </c>
      <c r="BA71" s="62">
        <v>53.88</v>
      </c>
      <c r="BB71" s="62">
        <v>53.760000000000005</v>
      </c>
      <c r="BC71" s="62">
        <v>53.760000000000005</v>
      </c>
      <c r="BD71" s="62">
        <v>53.760000000000005</v>
      </c>
      <c r="BE71" s="62">
        <v>53.64</v>
      </c>
      <c r="BF71" s="62">
        <v>53.64</v>
      </c>
    </row>
    <row r="72" spans="1:58" s="5" customFormat="1" ht="14.25">
      <c r="A72" s="1"/>
      <c r="B72" s="25">
        <v>80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50.400000000000006</v>
      </c>
      <c r="X72" s="62">
        <v>50.760000000000005</v>
      </c>
      <c r="Y72" s="62">
        <v>51</v>
      </c>
      <c r="Z72" s="62">
        <v>51.239999999999995</v>
      </c>
      <c r="AA72" s="62">
        <v>51.599999999999994</v>
      </c>
      <c r="AB72" s="62">
        <v>51.84</v>
      </c>
      <c r="AC72" s="62">
        <v>52.08</v>
      </c>
      <c r="AD72" s="62">
        <v>52.320000000000007</v>
      </c>
      <c r="AE72" s="62">
        <v>52.44</v>
      </c>
      <c r="AF72" s="62">
        <v>52.679999999999993</v>
      </c>
      <c r="AG72" s="62">
        <v>52.92</v>
      </c>
      <c r="AH72" s="62">
        <v>53.04</v>
      </c>
      <c r="AI72" s="62">
        <v>53.16</v>
      </c>
      <c r="AJ72" s="62">
        <v>53.28</v>
      </c>
      <c r="AK72" s="62">
        <v>53.400000000000006</v>
      </c>
      <c r="AL72" s="62">
        <v>53.519999999999996</v>
      </c>
      <c r="AM72" s="62">
        <v>53.64</v>
      </c>
      <c r="AN72" s="62">
        <v>53.760000000000005</v>
      </c>
      <c r="AO72" s="62">
        <v>53.760000000000005</v>
      </c>
      <c r="AP72" s="62">
        <v>53.88</v>
      </c>
      <c r="AQ72" s="62">
        <v>53.88</v>
      </c>
      <c r="AR72" s="62">
        <v>53.88</v>
      </c>
      <c r="AS72" s="62">
        <v>54</v>
      </c>
      <c r="AT72" s="62">
        <v>54</v>
      </c>
      <c r="AU72" s="62">
        <v>54</v>
      </c>
      <c r="AV72" s="62">
        <v>53.88</v>
      </c>
      <c r="AW72" s="62">
        <v>53.88</v>
      </c>
      <c r="AX72" s="62">
        <v>53.88</v>
      </c>
      <c r="AY72" s="62">
        <v>53.88</v>
      </c>
      <c r="AZ72" s="62">
        <v>53.88</v>
      </c>
      <c r="BA72" s="62">
        <v>53.760000000000005</v>
      </c>
      <c r="BB72" s="62">
        <v>53.760000000000005</v>
      </c>
      <c r="BC72" s="62">
        <v>53.64</v>
      </c>
      <c r="BD72" s="62">
        <v>53.64</v>
      </c>
      <c r="BE72" s="62">
        <v>53.64</v>
      </c>
      <c r="BF72" s="62">
        <v>53.519999999999996</v>
      </c>
    </row>
    <row r="73" spans="1:58" s="5" customFormat="1" ht="14.25">
      <c r="A73" s="1"/>
      <c r="B73" s="32">
        <v>81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50.760000000000005</v>
      </c>
      <c r="Y73" s="62">
        <v>51</v>
      </c>
      <c r="Z73" s="62">
        <v>51.239999999999995</v>
      </c>
      <c r="AA73" s="62">
        <v>51.599999999999994</v>
      </c>
      <c r="AB73" s="62">
        <v>51.84</v>
      </c>
      <c r="AC73" s="62">
        <v>52.08</v>
      </c>
      <c r="AD73" s="62">
        <v>52.320000000000007</v>
      </c>
      <c r="AE73" s="62">
        <v>52.44</v>
      </c>
      <c r="AF73" s="62">
        <v>52.679999999999993</v>
      </c>
      <c r="AG73" s="62">
        <v>52.800000000000004</v>
      </c>
      <c r="AH73" s="62">
        <v>53.04</v>
      </c>
      <c r="AI73" s="62">
        <v>53.16</v>
      </c>
      <c r="AJ73" s="62">
        <v>53.28</v>
      </c>
      <c r="AK73" s="62">
        <v>53.400000000000006</v>
      </c>
      <c r="AL73" s="62">
        <v>53.519999999999996</v>
      </c>
      <c r="AM73" s="62">
        <v>53.64</v>
      </c>
      <c r="AN73" s="62">
        <v>53.760000000000005</v>
      </c>
      <c r="AO73" s="62">
        <v>53.760000000000005</v>
      </c>
      <c r="AP73" s="62">
        <v>53.88</v>
      </c>
      <c r="AQ73" s="62">
        <v>53.88</v>
      </c>
      <c r="AR73" s="62">
        <v>53.88</v>
      </c>
      <c r="AS73" s="62">
        <v>53.88</v>
      </c>
      <c r="AT73" s="62">
        <v>53.88</v>
      </c>
      <c r="AU73" s="62">
        <v>53.88</v>
      </c>
      <c r="AV73" s="62">
        <v>53.88</v>
      </c>
      <c r="AW73" s="62">
        <v>53.88</v>
      </c>
      <c r="AX73" s="62">
        <v>53.88</v>
      </c>
      <c r="AY73" s="62">
        <v>53.88</v>
      </c>
      <c r="AZ73" s="62">
        <v>53.760000000000005</v>
      </c>
      <c r="BA73" s="62">
        <v>53.760000000000005</v>
      </c>
      <c r="BB73" s="62">
        <v>53.64</v>
      </c>
      <c r="BC73" s="62">
        <v>53.64</v>
      </c>
      <c r="BD73" s="62">
        <v>53.64</v>
      </c>
      <c r="BE73" s="62">
        <v>53.519999999999996</v>
      </c>
      <c r="BF73" s="62">
        <v>53.519999999999996</v>
      </c>
    </row>
    <row r="74" spans="1:58" s="5" customFormat="1" ht="14.25">
      <c r="A74" s="1"/>
      <c r="B74" s="32">
        <v>82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51</v>
      </c>
      <c r="Z74" s="62">
        <v>51.239999999999995</v>
      </c>
      <c r="AA74" s="62">
        <v>51.599999999999994</v>
      </c>
      <c r="AB74" s="62">
        <v>51.84</v>
      </c>
      <c r="AC74" s="62">
        <v>52.08</v>
      </c>
      <c r="AD74" s="62">
        <v>52.199999999999996</v>
      </c>
      <c r="AE74" s="62">
        <v>52.44</v>
      </c>
      <c r="AF74" s="62">
        <v>52.679999999999993</v>
      </c>
      <c r="AG74" s="62">
        <v>52.800000000000004</v>
      </c>
      <c r="AH74" s="62">
        <v>53.04</v>
      </c>
      <c r="AI74" s="62">
        <v>53.16</v>
      </c>
      <c r="AJ74" s="62">
        <v>53.28</v>
      </c>
      <c r="AK74" s="62">
        <v>53.400000000000006</v>
      </c>
      <c r="AL74" s="62">
        <v>53.519999999999996</v>
      </c>
      <c r="AM74" s="62">
        <v>53.64</v>
      </c>
      <c r="AN74" s="62">
        <v>53.760000000000005</v>
      </c>
      <c r="AO74" s="62">
        <v>53.760000000000005</v>
      </c>
      <c r="AP74" s="62">
        <v>53.88</v>
      </c>
      <c r="AQ74" s="62">
        <v>53.88</v>
      </c>
      <c r="AR74" s="62">
        <v>53.88</v>
      </c>
      <c r="AS74" s="62">
        <v>53.88</v>
      </c>
      <c r="AT74" s="62">
        <v>53.88</v>
      </c>
      <c r="AU74" s="62">
        <v>53.88</v>
      </c>
      <c r="AV74" s="62">
        <v>53.88</v>
      </c>
      <c r="AW74" s="62">
        <v>53.88</v>
      </c>
      <c r="AX74" s="62">
        <v>53.88</v>
      </c>
      <c r="AY74" s="62">
        <v>53.760000000000005</v>
      </c>
      <c r="AZ74" s="62">
        <v>53.760000000000005</v>
      </c>
      <c r="BA74" s="62">
        <v>53.64</v>
      </c>
      <c r="BB74" s="62">
        <v>53.64</v>
      </c>
      <c r="BC74" s="62">
        <v>53.64</v>
      </c>
      <c r="BD74" s="62">
        <v>53.519999999999996</v>
      </c>
      <c r="BE74" s="62">
        <v>53.519999999999996</v>
      </c>
      <c r="BF74" s="62">
        <v>53.400000000000006</v>
      </c>
    </row>
    <row r="75" spans="1:58" s="5" customFormat="1" ht="14.25">
      <c r="A75" s="1"/>
      <c r="B75" s="32">
        <v>83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51.239999999999995</v>
      </c>
      <c r="AA75" s="62">
        <v>51.599999999999994</v>
      </c>
      <c r="AB75" s="62">
        <v>51.84</v>
      </c>
      <c r="AC75" s="62">
        <v>52.08</v>
      </c>
      <c r="AD75" s="62">
        <v>52.199999999999996</v>
      </c>
      <c r="AE75" s="62">
        <v>52.44</v>
      </c>
      <c r="AF75" s="62">
        <v>52.679999999999993</v>
      </c>
      <c r="AG75" s="62">
        <v>52.800000000000004</v>
      </c>
      <c r="AH75" s="62">
        <v>53.04</v>
      </c>
      <c r="AI75" s="62">
        <v>53.16</v>
      </c>
      <c r="AJ75" s="62">
        <v>53.28</v>
      </c>
      <c r="AK75" s="62">
        <v>53.400000000000006</v>
      </c>
      <c r="AL75" s="62">
        <v>53.519999999999996</v>
      </c>
      <c r="AM75" s="62">
        <v>53.64</v>
      </c>
      <c r="AN75" s="62">
        <v>53.760000000000005</v>
      </c>
      <c r="AO75" s="62">
        <v>53.760000000000005</v>
      </c>
      <c r="AP75" s="62">
        <v>53.88</v>
      </c>
      <c r="AQ75" s="62">
        <v>53.88</v>
      </c>
      <c r="AR75" s="62">
        <v>53.88</v>
      </c>
      <c r="AS75" s="62">
        <v>53.88</v>
      </c>
      <c r="AT75" s="62">
        <v>53.88</v>
      </c>
      <c r="AU75" s="62">
        <v>53.88</v>
      </c>
      <c r="AV75" s="62">
        <v>53.88</v>
      </c>
      <c r="AW75" s="62">
        <v>53.88</v>
      </c>
      <c r="AX75" s="62">
        <v>53.760000000000005</v>
      </c>
      <c r="AY75" s="62">
        <v>53.760000000000005</v>
      </c>
      <c r="AZ75" s="62">
        <v>53.760000000000005</v>
      </c>
      <c r="BA75" s="62">
        <v>53.64</v>
      </c>
      <c r="BB75" s="62">
        <v>53.64</v>
      </c>
      <c r="BC75" s="62">
        <v>53.519999999999996</v>
      </c>
      <c r="BD75" s="62">
        <v>53.519999999999996</v>
      </c>
      <c r="BE75" s="62">
        <v>53.400000000000006</v>
      </c>
      <c r="BF75" s="62">
        <v>53.28</v>
      </c>
    </row>
    <row r="76" spans="1:58" s="5" customFormat="1" ht="14.25">
      <c r="A76" s="1"/>
      <c r="B76" s="32">
        <v>84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51.480000000000004</v>
      </c>
      <c r="AB76" s="62">
        <v>51.84</v>
      </c>
      <c r="AC76" s="62">
        <v>52.08</v>
      </c>
      <c r="AD76" s="62">
        <v>52.199999999999996</v>
      </c>
      <c r="AE76" s="62">
        <v>52.44</v>
      </c>
      <c r="AF76" s="62">
        <v>52.679999999999993</v>
      </c>
      <c r="AG76" s="62">
        <v>52.800000000000004</v>
      </c>
      <c r="AH76" s="62">
        <v>53.04</v>
      </c>
      <c r="AI76" s="62">
        <v>53.16</v>
      </c>
      <c r="AJ76" s="62">
        <v>53.28</v>
      </c>
      <c r="AK76" s="62">
        <v>53.400000000000006</v>
      </c>
      <c r="AL76" s="62">
        <v>53.519999999999996</v>
      </c>
      <c r="AM76" s="62">
        <v>53.64</v>
      </c>
      <c r="AN76" s="62">
        <v>53.760000000000005</v>
      </c>
      <c r="AO76" s="62">
        <v>53.760000000000005</v>
      </c>
      <c r="AP76" s="62">
        <v>53.88</v>
      </c>
      <c r="AQ76" s="62">
        <v>53.88</v>
      </c>
      <c r="AR76" s="62">
        <v>53.88</v>
      </c>
      <c r="AS76" s="62">
        <v>53.88</v>
      </c>
      <c r="AT76" s="62">
        <v>53.88</v>
      </c>
      <c r="AU76" s="62">
        <v>53.88</v>
      </c>
      <c r="AV76" s="62">
        <v>53.88</v>
      </c>
      <c r="AW76" s="62">
        <v>53.760000000000005</v>
      </c>
      <c r="AX76" s="62">
        <v>53.760000000000005</v>
      </c>
      <c r="AY76" s="62">
        <v>53.760000000000005</v>
      </c>
      <c r="AZ76" s="62">
        <v>53.64</v>
      </c>
      <c r="BA76" s="62">
        <v>53.64</v>
      </c>
      <c r="BB76" s="62">
        <v>53.519999999999996</v>
      </c>
      <c r="BC76" s="62">
        <v>53.519999999999996</v>
      </c>
      <c r="BD76" s="62">
        <v>53.400000000000006</v>
      </c>
      <c r="BE76" s="62">
        <v>53.28</v>
      </c>
      <c r="BF76" s="62">
        <v>53.28</v>
      </c>
    </row>
    <row r="77" spans="1:58" s="5" customFormat="1" ht="14.25">
      <c r="A77" s="1"/>
      <c r="B77" s="32">
        <v>85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51.84</v>
      </c>
      <c r="AC77" s="62">
        <v>52.08</v>
      </c>
      <c r="AD77" s="62">
        <v>52.199999999999996</v>
      </c>
      <c r="AE77" s="62">
        <v>52.44</v>
      </c>
      <c r="AF77" s="62">
        <v>52.679999999999993</v>
      </c>
      <c r="AG77" s="62">
        <v>52.800000000000004</v>
      </c>
      <c r="AH77" s="62">
        <v>53.04</v>
      </c>
      <c r="AI77" s="62">
        <v>53.16</v>
      </c>
      <c r="AJ77" s="62">
        <v>53.28</v>
      </c>
      <c r="AK77" s="62">
        <v>53.400000000000006</v>
      </c>
      <c r="AL77" s="62">
        <v>53.519999999999996</v>
      </c>
      <c r="AM77" s="62">
        <v>53.64</v>
      </c>
      <c r="AN77" s="62">
        <v>53.760000000000005</v>
      </c>
      <c r="AO77" s="62">
        <v>53.760000000000005</v>
      </c>
      <c r="AP77" s="62">
        <v>53.760000000000005</v>
      </c>
      <c r="AQ77" s="62">
        <v>53.88</v>
      </c>
      <c r="AR77" s="62">
        <v>53.88</v>
      </c>
      <c r="AS77" s="62">
        <v>53.88</v>
      </c>
      <c r="AT77" s="62">
        <v>53.88</v>
      </c>
      <c r="AU77" s="62">
        <v>53.88</v>
      </c>
      <c r="AV77" s="62">
        <v>53.760000000000005</v>
      </c>
      <c r="AW77" s="62">
        <v>53.760000000000005</v>
      </c>
      <c r="AX77" s="62">
        <v>53.760000000000005</v>
      </c>
      <c r="AY77" s="62">
        <v>53.64</v>
      </c>
      <c r="AZ77" s="62">
        <v>53.64</v>
      </c>
      <c r="BA77" s="62">
        <v>53.519999999999996</v>
      </c>
      <c r="BB77" s="62">
        <v>53.519999999999996</v>
      </c>
      <c r="BC77" s="62">
        <v>53.400000000000006</v>
      </c>
      <c r="BD77" s="62">
        <v>53.28</v>
      </c>
      <c r="BE77" s="62">
        <v>53.28</v>
      </c>
      <c r="BF77" s="62">
        <v>53.16</v>
      </c>
    </row>
    <row r="78" spans="1:58" s="5" customFormat="1">
      <c r="A78" s="1"/>
      <c r="B78" s="1"/>
    </row>
    <row r="79" spans="1:58" s="5" customFormat="1">
      <c r="A79" s="1"/>
      <c r="B79" s="1"/>
    </row>
    <row r="80" spans="1:58" s="5" customFormat="1">
      <c r="A80" s="1"/>
      <c r="B80" s="1"/>
    </row>
    <row r="81" spans="1:2" s="5" customFormat="1">
      <c r="A81" s="1"/>
      <c r="B81" s="1"/>
    </row>
    <row r="82" spans="1:2" s="5" customFormat="1">
      <c r="A82" s="1"/>
      <c r="B82" s="1"/>
    </row>
    <row r="83" spans="1:2" s="5" customFormat="1">
      <c r="A83" s="1"/>
      <c r="B83" s="1"/>
    </row>
    <row r="84" spans="1:2" s="5" customFormat="1">
      <c r="A84" s="1"/>
      <c r="B84" s="1"/>
    </row>
    <row r="85" spans="1:2" s="5" customFormat="1">
      <c r="A85" s="1"/>
      <c r="B85" s="1"/>
    </row>
    <row r="86" spans="1:2" s="5" customFormat="1">
      <c r="A86" s="1"/>
      <c r="B86" s="1"/>
    </row>
    <row r="87" spans="1:2" s="5" customFormat="1">
      <c r="A87" s="1"/>
      <c r="B87" s="1"/>
    </row>
    <row r="88" spans="1:2" s="5" customFormat="1">
      <c r="A88" s="1"/>
      <c r="B88" s="1"/>
    </row>
    <row r="89" spans="1:2" s="5" customFormat="1">
      <c r="A89" s="1"/>
      <c r="B89" s="1"/>
    </row>
    <row r="90" spans="1:2" s="5" customFormat="1">
      <c r="A90" s="1"/>
      <c r="B90" s="1"/>
    </row>
    <row r="91" spans="1:2" s="5" customFormat="1">
      <c r="A91" s="1"/>
      <c r="B91" s="1"/>
    </row>
    <row r="92" spans="1:2" s="5" customFormat="1">
      <c r="A92" s="1"/>
      <c r="B92" s="1"/>
    </row>
    <row r="93" spans="1:2" s="5" customFormat="1">
      <c r="A93" s="1"/>
      <c r="B93" s="1"/>
    </row>
    <row r="94" spans="1:2" s="5" customFormat="1">
      <c r="A94" s="1"/>
      <c r="B94" s="1"/>
    </row>
    <row r="95" spans="1:2" s="5" customFormat="1">
      <c r="A95" s="1"/>
      <c r="B95" s="1"/>
    </row>
    <row r="96" spans="1:2" s="5" customFormat="1">
      <c r="A96" s="1"/>
      <c r="B96" s="1"/>
    </row>
    <row r="97" spans="1:2" s="5" customFormat="1">
      <c r="A97" s="1"/>
      <c r="B97" s="1"/>
    </row>
    <row r="98" spans="1:2" s="5" customFormat="1">
      <c r="A98" s="1"/>
      <c r="B98" s="1"/>
    </row>
    <row r="99" spans="1:2" s="5" customFormat="1">
      <c r="A99" s="1"/>
      <c r="B99" s="1"/>
    </row>
    <row r="100" spans="1:2" s="5" customFormat="1">
      <c r="A100" s="1"/>
      <c r="B100" s="1"/>
    </row>
    <row r="101" spans="1:2" s="5" customFormat="1">
      <c r="A101" s="1"/>
      <c r="B101" s="1"/>
    </row>
    <row r="102" spans="1:2" s="5" customFormat="1">
      <c r="A102" s="1"/>
      <c r="B102" s="1"/>
    </row>
    <row r="103" spans="1:2" s="5" customFormat="1">
      <c r="A103" s="1"/>
      <c r="B103" s="1"/>
    </row>
    <row r="104" spans="1:2" s="5" customFormat="1">
      <c r="A104" s="1"/>
      <c r="B104" s="1"/>
    </row>
    <row r="105" spans="1:2" s="5" customFormat="1">
      <c r="A105" s="1"/>
      <c r="B105" s="1"/>
    </row>
    <row r="106" spans="1:2" s="5" customFormat="1">
      <c r="A106" s="1"/>
      <c r="B106" s="1"/>
    </row>
    <row r="107" spans="1:2" s="5" customFormat="1">
      <c r="A107" s="1"/>
      <c r="B107" s="1"/>
    </row>
    <row r="108" spans="1:2" s="5" customFormat="1">
      <c r="A108" s="1"/>
      <c r="B108" s="1"/>
    </row>
    <row r="109" spans="1:2" s="5" customFormat="1">
      <c r="A109" s="1"/>
      <c r="B109" s="1"/>
    </row>
    <row r="110" spans="1:2" s="5" customFormat="1">
      <c r="A110" s="1"/>
      <c r="B110" s="1"/>
    </row>
    <row r="111" spans="1:2" s="5" customFormat="1">
      <c r="A111" s="1"/>
      <c r="B111" s="1"/>
    </row>
    <row r="112" spans="1:2" s="5" customFormat="1">
      <c r="A112" s="1"/>
      <c r="B112" s="1"/>
    </row>
    <row r="113" spans="1:2" s="5" customFormat="1">
      <c r="A113" s="1"/>
      <c r="B113" s="1"/>
    </row>
    <row r="114" spans="1:2" s="5" customFormat="1">
      <c r="A114" s="1"/>
      <c r="B114" s="1"/>
    </row>
    <row r="115" spans="1:2" s="5" customFormat="1">
      <c r="A115" s="1"/>
      <c r="B115" s="1"/>
    </row>
    <row r="116" spans="1:2" s="5" customFormat="1">
      <c r="A116" s="1"/>
      <c r="B116" s="1"/>
    </row>
  </sheetData>
  <mergeCells count="36">
    <mergeCell ref="C8:E8"/>
    <mergeCell ref="C2:H2"/>
    <mergeCell ref="C3:H3"/>
    <mergeCell ref="C4:H4"/>
    <mergeCell ref="C5:H5"/>
    <mergeCell ref="C6:H7"/>
    <mergeCell ref="AW8:AY8"/>
    <mergeCell ref="J5:P5"/>
    <mergeCell ref="U5:AA5"/>
    <mergeCell ref="AE5:AK5"/>
    <mergeCell ref="AO5:AU5"/>
    <mergeCell ref="AY5:BE5"/>
    <mergeCell ref="I8:K8"/>
    <mergeCell ref="AY6:BE6"/>
    <mergeCell ref="J6:P6"/>
    <mergeCell ref="AC8:AE8"/>
    <mergeCell ref="U6:AA6"/>
    <mergeCell ref="AE6:AK6"/>
    <mergeCell ref="AO6:AU6"/>
    <mergeCell ref="S8:U8"/>
    <mergeCell ref="AM8:AO8"/>
    <mergeCell ref="AY3:BE3"/>
    <mergeCell ref="AY2:BE2"/>
    <mergeCell ref="J4:P4"/>
    <mergeCell ref="U4:AA4"/>
    <mergeCell ref="AE4:AK4"/>
    <mergeCell ref="AO4:AU4"/>
    <mergeCell ref="AY4:BE4"/>
    <mergeCell ref="J2:P2"/>
    <mergeCell ref="U2:AA2"/>
    <mergeCell ref="AE2:AK2"/>
    <mergeCell ref="J3:P3"/>
    <mergeCell ref="U3:AA3"/>
    <mergeCell ref="AE3:AK3"/>
    <mergeCell ref="AO2:AU2"/>
    <mergeCell ref="AO3:AU3"/>
  </mergeCells>
  <printOptions horizontalCentered="1" verticalCentered="1"/>
  <pageMargins left="0.74803149606299202" right="0.74803149606299202" top="0.35433070866141703" bottom="0.98425196850393704" header="0.511811023622047" footer="0.511811023622047"/>
  <pageSetup paperSize="9" scale="51" orientation="portrait" r:id="rId1"/>
  <headerFooter alignWithMargins="0">
    <oddFooter>&amp;L&amp;"Arial,Bold"The Purchase price is exclusive of Service Tax and Cess. Service Tax and Cess will be charged on Purchase price separately. &amp;R&amp;P of &amp;N</oddFooter>
  </headerFooter>
  <colBreaks count="5" manualBreakCount="5">
    <brk id="8" max="76" man="1"/>
    <brk id="18" max="80" man="1"/>
    <brk id="28" max="80" man="1"/>
    <brk id="38" max="80" man="1"/>
    <brk id="48" max="8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6"/>
  <sheetViews>
    <sheetView view="pageBreakPreview" topLeftCell="A70" zoomScaleNormal="100" zoomScaleSheetLayoutView="100" workbookViewId="0">
      <pane xSplit="2" topLeftCell="AR1" activePane="topRight" state="frozen"/>
      <selection activeCell="L9" sqref="L9"/>
      <selection pane="topRight" activeCell="L9" sqref="L9"/>
    </sheetView>
  </sheetViews>
  <sheetFormatPr defaultRowHeight="12.75"/>
  <cols>
    <col min="1" max="1" width="9.140625" style="1"/>
    <col min="2" max="2" width="15" style="1" customWidth="1"/>
    <col min="3" max="18" width="11.28515625" style="1" customWidth="1"/>
    <col min="19" max="28" width="12.7109375" style="1" customWidth="1"/>
    <col min="29" max="38" width="10.140625" style="1" customWidth="1"/>
    <col min="39" max="16384" width="9.140625" style="1"/>
  </cols>
  <sheetData>
    <row r="1" spans="1:148" customFormat="1" ht="13.5" thickBot="1">
      <c r="B1" s="1"/>
      <c r="C1" s="6"/>
      <c r="D1" s="6"/>
      <c r="E1" s="6"/>
      <c r="F1" s="6"/>
      <c r="G1" s="6"/>
      <c r="H1" s="6"/>
      <c r="I1" s="1"/>
      <c r="J1" s="7"/>
      <c r="K1" s="7"/>
      <c r="L1" s="1"/>
      <c r="S1" t="s">
        <v>5</v>
      </c>
      <c r="U1" s="7"/>
      <c r="V1" s="7"/>
      <c r="W1" s="1"/>
      <c r="AF1" s="7"/>
      <c r="AG1" s="1"/>
    </row>
    <row r="2" spans="1:148" customFormat="1" ht="21" customHeight="1">
      <c r="A2" s="1"/>
      <c r="B2" s="11"/>
      <c r="C2" s="104" t="s">
        <v>24</v>
      </c>
      <c r="D2" s="105"/>
      <c r="E2" s="105"/>
      <c r="F2" s="105"/>
      <c r="G2" s="105"/>
      <c r="H2" s="105"/>
      <c r="I2" s="1"/>
      <c r="J2" s="104" t="s">
        <v>24</v>
      </c>
      <c r="K2" s="105"/>
      <c r="L2" s="105"/>
      <c r="M2" s="105"/>
      <c r="N2" s="105"/>
      <c r="O2" s="105"/>
      <c r="P2" s="106"/>
      <c r="Q2" s="18"/>
      <c r="R2" s="12"/>
      <c r="S2" s="12"/>
      <c r="T2" s="12"/>
      <c r="U2" s="104" t="str">
        <f>J2</f>
        <v>SBI LIFE - SWARNA JEEVAN (111N049V0X)</v>
      </c>
      <c r="V2" s="105"/>
      <c r="W2" s="105"/>
      <c r="X2" s="105"/>
      <c r="Y2" s="105"/>
      <c r="Z2" s="105"/>
      <c r="AA2" s="106"/>
      <c r="AE2" s="104" t="str">
        <f>$J$2</f>
        <v>SBI LIFE - SWARNA JEEVAN (111N049V0X)</v>
      </c>
      <c r="AF2" s="105"/>
      <c r="AG2" s="105"/>
      <c r="AH2" s="105"/>
      <c r="AI2" s="105"/>
      <c r="AJ2" s="105"/>
      <c r="AK2" s="106"/>
      <c r="AO2" s="104" t="str">
        <f>$J$2</f>
        <v>SBI LIFE - SWARNA JEEVAN (111N049V0X)</v>
      </c>
      <c r="AP2" s="105"/>
      <c r="AQ2" s="105"/>
      <c r="AR2" s="105"/>
      <c r="AS2" s="105"/>
      <c r="AT2" s="105"/>
      <c r="AU2" s="106"/>
      <c r="AY2" s="104" t="str">
        <f>$J$2</f>
        <v>SBI LIFE - SWARNA JEEVAN (111N049V0X)</v>
      </c>
      <c r="AZ2" s="105"/>
      <c r="BA2" s="105"/>
      <c r="BB2" s="105"/>
      <c r="BC2" s="105"/>
      <c r="BD2" s="105"/>
      <c r="BE2" s="106"/>
    </row>
    <row r="3" spans="1:148" customFormat="1" ht="15.75">
      <c r="A3" s="1"/>
      <c r="B3" s="20"/>
      <c r="C3" s="101" t="s">
        <v>15</v>
      </c>
      <c r="D3" s="102"/>
      <c r="E3" s="102"/>
      <c r="F3" s="102"/>
      <c r="G3" s="102"/>
      <c r="H3" s="102"/>
      <c r="I3" s="1"/>
      <c r="J3" s="101" t="s">
        <v>15</v>
      </c>
      <c r="K3" s="102"/>
      <c r="L3" s="102"/>
      <c r="M3" s="102"/>
      <c r="N3" s="102"/>
      <c r="O3" s="102"/>
      <c r="P3" s="103"/>
      <c r="Q3" s="18"/>
      <c r="R3" s="12"/>
      <c r="S3" s="12"/>
      <c r="T3" s="12"/>
      <c r="U3" s="101" t="str">
        <f>J3</f>
        <v>Annexure 1</v>
      </c>
      <c r="V3" s="102"/>
      <c r="W3" s="102"/>
      <c r="X3" s="102"/>
      <c r="Y3" s="102"/>
      <c r="Z3" s="102"/>
      <c r="AA3" s="103"/>
      <c r="AE3" s="101" t="str">
        <f>$J$3</f>
        <v>Annexure 1</v>
      </c>
      <c r="AF3" s="102"/>
      <c r="AG3" s="102"/>
      <c r="AH3" s="102"/>
      <c r="AI3" s="102"/>
      <c r="AJ3" s="102"/>
      <c r="AK3" s="103"/>
      <c r="AO3" s="101" t="str">
        <f>$J$3</f>
        <v>Annexure 1</v>
      </c>
      <c r="AP3" s="102"/>
      <c r="AQ3" s="102"/>
      <c r="AR3" s="102"/>
      <c r="AS3" s="102"/>
      <c r="AT3" s="102"/>
      <c r="AU3" s="103"/>
      <c r="AY3" s="101" t="str">
        <f>$J$3</f>
        <v>Annexure 1</v>
      </c>
      <c r="AZ3" s="102"/>
      <c r="BA3" s="102"/>
      <c r="BB3" s="102"/>
      <c r="BC3" s="102"/>
      <c r="BD3" s="102"/>
      <c r="BE3" s="103"/>
    </row>
    <row r="4" spans="1:148" customFormat="1" ht="15.75">
      <c r="A4" s="1"/>
      <c r="B4" s="20"/>
      <c r="C4" s="101" t="s">
        <v>4</v>
      </c>
      <c r="D4" s="102"/>
      <c r="E4" s="102"/>
      <c r="F4" s="102"/>
      <c r="G4" s="102"/>
      <c r="H4" s="102"/>
      <c r="I4" s="1"/>
      <c r="J4" s="101" t="s">
        <v>4</v>
      </c>
      <c r="K4" s="102"/>
      <c r="L4" s="102"/>
      <c r="M4" s="102"/>
      <c r="N4" s="102"/>
      <c r="O4" s="102"/>
      <c r="P4" s="103"/>
      <c r="Q4" s="19"/>
      <c r="R4" s="19"/>
      <c r="S4" s="19"/>
      <c r="T4" s="12"/>
      <c r="U4" s="101" t="str">
        <f>J4</f>
        <v xml:space="preserve"> Group Immediate Annuity Rates P.A. Payable Monthly</v>
      </c>
      <c r="V4" s="102"/>
      <c r="W4" s="102"/>
      <c r="X4" s="102"/>
      <c r="Y4" s="102"/>
      <c r="Z4" s="102"/>
      <c r="AA4" s="103"/>
      <c r="AE4" s="101" t="str">
        <f>J4</f>
        <v xml:space="preserve"> Group Immediate Annuity Rates P.A. Payable Monthly</v>
      </c>
      <c r="AF4" s="102"/>
      <c r="AG4" s="102"/>
      <c r="AH4" s="102"/>
      <c r="AI4" s="102"/>
      <c r="AJ4" s="102"/>
      <c r="AK4" s="103"/>
      <c r="AO4" s="101" t="str">
        <f>J4</f>
        <v xml:space="preserve"> Group Immediate Annuity Rates P.A. Payable Monthly</v>
      </c>
      <c r="AP4" s="102"/>
      <c r="AQ4" s="102"/>
      <c r="AR4" s="102"/>
      <c r="AS4" s="102"/>
      <c r="AT4" s="102"/>
      <c r="AU4" s="103"/>
      <c r="AY4" s="101" t="str">
        <f>J4</f>
        <v xml:space="preserve"> Group Immediate Annuity Rates P.A. Payable Monthly</v>
      </c>
      <c r="AZ4" s="102"/>
      <c r="BA4" s="102"/>
      <c r="BB4" s="102"/>
      <c r="BC4" s="102"/>
      <c r="BD4" s="102"/>
      <c r="BE4" s="103"/>
    </row>
    <row r="5" spans="1:148" customFormat="1" ht="15.75">
      <c r="A5" s="1"/>
      <c r="B5" s="20"/>
      <c r="C5" s="101" t="s">
        <v>6</v>
      </c>
      <c r="D5" s="102"/>
      <c r="E5" s="102"/>
      <c r="F5" s="102"/>
      <c r="G5" s="102"/>
      <c r="H5" s="102"/>
      <c r="I5" s="1"/>
      <c r="J5" s="101" t="s">
        <v>6</v>
      </c>
      <c r="K5" s="102"/>
      <c r="L5" s="102"/>
      <c r="M5" s="102"/>
      <c r="N5" s="102"/>
      <c r="O5" s="102"/>
      <c r="P5" s="103"/>
      <c r="Q5" s="11"/>
      <c r="R5" s="11"/>
      <c r="S5" s="11"/>
      <c r="T5" s="12"/>
      <c r="U5" s="101" t="s">
        <v>6</v>
      </c>
      <c r="V5" s="102"/>
      <c r="W5" s="102"/>
      <c r="X5" s="102"/>
      <c r="Y5" s="102"/>
      <c r="Z5" s="102"/>
      <c r="AA5" s="103"/>
      <c r="AE5" s="101" t="s">
        <v>6</v>
      </c>
      <c r="AF5" s="102"/>
      <c r="AG5" s="102"/>
      <c r="AH5" s="102"/>
      <c r="AI5" s="102"/>
      <c r="AJ5" s="102"/>
      <c r="AK5" s="103"/>
      <c r="AO5" s="101" t="s">
        <v>6</v>
      </c>
      <c r="AP5" s="102"/>
      <c r="AQ5" s="102"/>
      <c r="AR5" s="102"/>
      <c r="AS5" s="102"/>
      <c r="AT5" s="102"/>
      <c r="AU5" s="103"/>
      <c r="AY5" s="101" t="s">
        <v>6</v>
      </c>
      <c r="AZ5" s="102"/>
      <c r="BA5" s="102"/>
      <c r="BB5" s="102"/>
      <c r="BC5" s="102"/>
      <c r="BD5" s="102"/>
      <c r="BE5" s="103"/>
    </row>
    <row r="6" spans="1:148" customFormat="1" ht="33.75" customHeight="1" thickBot="1">
      <c r="B6" s="20"/>
      <c r="C6" s="121" t="s">
        <v>20</v>
      </c>
      <c r="D6" s="120"/>
      <c r="E6" s="120"/>
      <c r="F6" s="120"/>
      <c r="G6" s="120"/>
      <c r="H6" s="120"/>
      <c r="I6" s="1"/>
      <c r="J6" s="121" t="s">
        <v>20</v>
      </c>
      <c r="K6" s="120"/>
      <c r="L6" s="120"/>
      <c r="M6" s="120"/>
      <c r="N6" s="120"/>
      <c r="O6" s="120"/>
      <c r="P6" s="122"/>
      <c r="T6" s="12"/>
      <c r="U6" s="121" t="str">
        <f>J6</f>
        <v>Joint life annuity certain for 15 years and joint life (last survivor) annuity thereafter - 50% Income</v>
      </c>
      <c r="V6" s="120"/>
      <c r="W6" s="120"/>
      <c r="X6" s="120"/>
      <c r="Y6" s="120"/>
      <c r="Z6" s="120"/>
      <c r="AA6" s="122"/>
      <c r="AE6" s="121" t="str">
        <f>$J$6</f>
        <v>Joint life annuity certain for 15 years and joint life (last survivor) annuity thereafter - 50% Income</v>
      </c>
      <c r="AF6" s="120"/>
      <c r="AG6" s="120"/>
      <c r="AH6" s="120"/>
      <c r="AI6" s="120"/>
      <c r="AJ6" s="120"/>
      <c r="AK6" s="122"/>
      <c r="AO6" s="121" t="str">
        <f>$J$6</f>
        <v>Joint life annuity certain for 15 years and joint life (last survivor) annuity thereafter - 50% Income</v>
      </c>
      <c r="AP6" s="120"/>
      <c r="AQ6" s="120"/>
      <c r="AR6" s="120"/>
      <c r="AS6" s="120"/>
      <c r="AT6" s="120"/>
      <c r="AU6" s="122"/>
      <c r="AY6" s="121" t="str">
        <f>$J$6</f>
        <v>Joint life annuity certain for 15 years and joint life (last survivor) annuity thereafter - 50% Income</v>
      </c>
      <c r="AZ6" s="120"/>
      <c r="BA6" s="120"/>
      <c r="BB6" s="120"/>
      <c r="BC6" s="120"/>
      <c r="BD6" s="120"/>
      <c r="BE6" s="122"/>
    </row>
    <row r="7" spans="1:148" customFormat="1" ht="13.5" thickBot="1">
      <c r="B7" s="1"/>
    </row>
    <row r="8" spans="1:148" customFormat="1" ht="30" customHeight="1" thickBot="1">
      <c r="B8" s="1"/>
      <c r="C8" s="110" t="s">
        <v>1</v>
      </c>
      <c r="D8" s="111"/>
      <c r="E8" s="112"/>
      <c r="F8" s="20"/>
      <c r="G8" s="20"/>
      <c r="H8" s="20"/>
      <c r="I8" s="110" t="s">
        <v>1</v>
      </c>
      <c r="J8" s="111"/>
      <c r="K8" s="112"/>
      <c r="L8" s="1"/>
      <c r="M8" s="1"/>
      <c r="N8" s="1"/>
      <c r="O8" s="1"/>
      <c r="S8" s="107" t="s">
        <v>1</v>
      </c>
      <c r="T8" s="108"/>
      <c r="U8" s="109"/>
      <c r="X8" s="1"/>
      <c r="Y8" s="1"/>
      <c r="Z8" s="1"/>
      <c r="AC8" s="107" t="s">
        <v>1</v>
      </c>
      <c r="AD8" s="108"/>
      <c r="AE8" s="109"/>
      <c r="AH8" s="1"/>
      <c r="AI8" s="1"/>
      <c r="AJ8" s="1"/>
      <c r="AM8" s="107" t="s">
        <v>1</v>
      </c>
      <c r="AN8" s="108"/>
      <c r="AO8" s="109"/>
      <c r="AR8" s="1"/>
      <c r="AS8" s="1"/>
      <c r="AT8" s="1"/>
      <c r="AW8" s="107" t="s">
        <v>1</v>
      </c>
      <c r="AX8" s="108"/>
      <c r="AY8" s="109"/>
      <c r="BB8" s="1"/>
      <c r="BC8" s="1"/>
      <c r="BD8" s="1"/>
    </row>
    <row r="9" spans="1:148" s="3" customFormat="1" ht="46.5" customHeight="1" thickBot="1">
      <c r="A9"/>
      <c r="B9" s="21" t="s">
        <v>2</v>
      </c>
      <c r="C9" s="22">
        <v>30</v>
      </c>
      <c r="D9" s="22">
        <v>31</v>
      </c>
      <c r="E9" s="22">
        <v>32</v>
      </c>
      <c r="F9" s="22">
        <v>33</v>
      </c>
      <c r="G9" s="22">
        <v>34</v>
      </c>
      <c r="H9" s="22">
        <v>35</v>
      </c>
      <c r="I9" s="22">
        <v>36</v>
      </c>
      <c r="J9" s="22">
        <v>37</v>
      </c>
      <c r="K9" s="22">
        <v>38</v>
      </c>
      <c r="L9" s="22">
        <v>39</v>
      </c>
      <c r="M9" s="22">
        <v>40</v>
      </c>
      <c r="N9" s="23">
        <v>41</v>
      </c>
      <c r="O9" s="23">
        <v>42</v>
      </c>
      <c r="P9" s="23">
        <v>43</v>
      </c>
      <c r="Q9" s="23">
        <v>44</v>
      </c>
      <c r="R9" s="23">
        <v>45</v>
      </c>
      <c r="S9" s="23">
        <v>46</v>
      </c>
      <c r="T9" s="23">
        <v>47</v>
      </c>
      <c r="U9" s="23">
        <v>48</v>
      </c>
      <c r="V9" s="23">
        <v>49</v>
      </c>
      <c r="W9" s="24">
        <v>50</v>
      </c>
      <c r="X9" s="26">
        <v>51</v>
      </c>
      <c r="Y9" s="23">
        <v>52</v>
      </c>
      <c r="Z9" s="23">
        <v>53</v>
      </c>
      <c r="AA9" s="23">
        <v>54</v>
      </c>
      <c r="AB9" s="23">
        <v>55</v>
      </c>
      <c r="AC9" s="23">
        <v>56</v>
      </c>
      <c r="AD9" s="23">
        <v>57</v>
      </c>
      <c r="AE9" s="23">
        <v>58</v>
      </c>
      <c r="AF9" s="23">
        <v>59</v>
      </c>
      <c r="AG9" s="23">
        <v>60</v>
      </c>
      <c r="AH9" s="23">
        <v>61</v>
      </c>
      <c r="AI9" s="23">
        <v>62</v>
      </c>
      <c r="AJ9" s="23">
        <v>63</v>
      </c>
      <c r="AK9" s="23">
        <v>64</v>
      </c>
      <c r="AL9" s="23">
        <v>65</v>
      </c>
      <c r="AM9" s="23">
        <v>66</v>
      </c>
      <c r="AN9" s="23">
        <v>67</v>
      </c>
      <c r="AO9" s="23">
        <v>68</v>
      </c>
      <c r="AP9" s="23">
        <v>69</v>
      </c>
      <c r="AQ9" s="23">
        <v>70</v>
      </c>
      <c r="AR9" s="23">
        <v>71</v>
      </c>
      <c r="AS9" s="23">
        <v>72</v>
      </c>
      <c r="AT9" s="23">
        <v>73</v>
      </c>
      <c r="AU9" s="23">
        <v>74</v>
      </c>
      <c r="AV9" s="23">
        <v>75</v>
      </c>
      <c r="AW9" s="23">
        <v>76</v>
      </c>
      <c r="AX9" s="23">
        <v>77</v>
      </c>
      <c r="AY9" s="23">
        <v>78</v>
      </c>
      <c r="AZ9" s="23">
        <v>79</v>
      </c>
      <c r="BA9" s="23">
        <v>80</v>
      </c>
      <c r="BB9" s="23">
        <v>81</v>
      </c>
      <c r="BC9" s="23">
        <v>82</v>
      </c>
      <c r="BD9" s="23">
        <v>83</v>
      </c>
      <c r="BE9" s="23">
        <v>84</v>
      </c>
      <c r="BF9" s="23">
        <v>85</v>
      </c>
    </row>
    <row r="10" spans="1:148" customFormat="1" ht="12" customHeight="1">
      <c r="B10" s="32">
        <v>18</v>
      </c>
      <c r="C10" s="62">
        <v>45.12</v>
      </c>
      <c r="D10" s="62">
        <v>45.480000000000004</v>
      </c>
      <c r="E10" s="62">
        <v>45.72</v>
      </c>
      <c r="F10" s="62">
        <v>45.96</v>
      </c>
      <c r="G10" s="62">
        <v>46.2</v>
      </c>
      <c r="H10" s="62">
        <v>46.44</v>
      </c>
      <c r="I10" s="62">
        <v>46.68</v>
      </c>
      <c r="J10" s="62">
        <v>47.04</v>
      </c>
      <c r="K10" s="62">
        <v>47.28</v>
      </c>
      <c r="L10" s="62">
        <v>47.519999999999996</v>
      </c>
      <c r="M10" s="62">
        <v>47.88</v>
      </c>
      <c r="N10" s="62">
        <v>48.12</v>
      </c>
      <c r="O10" s="62">
        <v>48.36</v>
      </c>
      <c r="P10" s="62">
        <v>48.72</v>
      </c>
      <c r="Q10" s="62">
        <v>49.08</v>
      </c>
      <c r="R10" s="62">
        <v>49.320000000000007</v>
      </c>
      <c r="S10" s="62">
        <v>49.679999999999993</v>
      </c>
      <c r="T10" s="62">
        <v>50.04</v>
      </c>
      <c r="U10" s="62">
        <v>50.400000000000006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</row>
    <row r="11" spans="1:148" customFormat="1" ht="15" thickBot="1">
      <c r="B11" s="32">
        <v>19</v>
      </c>
      <c r="C11" s="62">
        <v>45.36</v>
      </c>
      <c r="D11" s="62">
        <v>45.599999999999994</v>
      </c>
      <c r="E11" s="62">
        <v>45.839999999999996</v>
      </c>
      <c r="F11" s="62">
        <v>46.08</v>
      </c>
      <c r="G11" s="62">
        <v>46.32</v>
      </c>
      <c r="H11" s="62">
        <v>46.56</v>
      </c>
      <c r="I11" s="62">
        <v>46.92</v>
      </c>
      <c r="J11" s="62">
        <v>47.160000000000004</v>
      </c>
      <c r="K11" s="62">
        <v>47.400000000000006</v>
      </c>
      <c r="L11" s="62">
        <v>47.76</v>
      </c>
      <c r="M11" s="62">
        <v>48</v>
      </c>
      <c r="N11" s="62">
        <v>48.239999999999995</v>
      </c>
      <c r="O11" s="62">
        <v>48.599999999999994</v>
      </c>
      <c r="P11" s="62">
        <v>48.84</v>
      </c>
      <c r="Q11" s="62">
        <v>49.199999999999996</v>
      </c>
      <c r="R11" s="62">
        <v>49.56</v>
      </c>
      <c r="S11" s="62">
        <v>49.800000000000004</v>
      </c>
      <c r="T11" s="62">
        <v>50.16</v>
      </c>
      <c r="U11" s="62">
        <v>50.519999999999996</v>
      </c>
      <c r="V11" s="62">
        <v>50.88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</row>
    <row r="12" spans="1:148" customFormat="1" ht="15" thickBot="1">
      <c r="B12" s="25">
        <v>20</v>
      </c>
      <c r="C12" s="62">
        <v>45.480000000000004</v>
      </c>
      <c r="D12" s="62">
        <v>45.72</v>
      </c>
      <c r="E12" s="62">
        <v>45.96</v>
      </c>
      <c r="F12" s="62">
        <v>46.2</v>
      </c>
      <c r="G12" s="62">
        <v>46.44</v>
      </c>
      <c r="H12" s="62">
        <v>46.8</v>
      </c>
      <c r="I12" s="62">
        <v>47.04</v>
      </c>
      <c r="J12" s="62">
        <v>47.28</v>
      </c>
      <c r="K12" s="62">
        <v>47.64</v>
      </c>
      <c r="L12" s="62">
        <v>47.88</v>
      </c>
      <c r="M12" s="62">
        <v>48.12</v>
      </c>
      <c r="N12" s="62">
        <v>48.480000000000004</v>
      </c>
      <c r="O12" s="62">
        <v>48.72</v>
      </c>
      <c r="P12" s="62">
        <v>49.08</v>
      </c>
      <c r="Q12" s="62">
        <v>49.44</v>
      </c>
      <c r="R12" s="62">
        <v>49.679999999999993</v>
      </c>
      <c r="S12" s="62">
        <v>50.04</v>
      </c>
      <c r="T12" s="62">
        <v>50.400000000000006</v>
      </c>
      <c r="U12" s="62">
        <v>50.760000000000005</v>
      </c>
      <c r="V12" s="62">
        <v>51</v>
      </c>
      <c r="W12" s="62">
        <v>51.480000000000004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</row>
    <row r="13" spans="1:148" customFormat="1" ht="15" thickBot="1">
      <c r="A13" s="2"/>
      <c r="B13" s="32">
        <v>21</v>
      </c>
      <c r="C13" s="62">
        <v>45.599999999999994</v>
      </c>
      <c r="D13" s="62">
        <v>45.839999999999996</v>
      </c>
      <c r="E13" s="62">
        <v>46.08</v>
      </c>
      <c r="F13" s="62">
        <v>46.32</v>
      </c>
      <c r="G13" s="62">
        <v>46.68</v>
      </c>
      <c r="H13" s="62">
        <v>46.92</v>
      </c>
      <c r="I13" s="62">
        <v>47.160000000000004</v>
      </c>
      <c r="J13" s="62">
        <v>47.519999999999996</v>
      </c>
      <c r="K13" s="62">
        <v>47.76</v>
      </c>
      <c r="L13" s="62">
        <v>48</v>
      </c>
      <c r="M13" s="62">
        <v>48.36</v>
      </c>
      <c r="N13" s="62">
        <v>48.599999999999994</v>
      </c>
      <c r="O13" s="62">
        <v>48.96</v>
      </c>
      <c r="P13" s="62">
        <v>49.199999999999996</v>
      </c>
      <c r="Q13" s="62">
        <v>49.56</v>
      </c>
      <c r="R13" s="62">
        <v>49.92</v>
      </c>
      <c r="S13" s="62">
        <v>50.16</v>
      </c>
      <c r="T13" s="62">
        <v>50.519999999999996</v>
      </c>
      <c r="U13" s="62">
        <v>50.88</v>
      </c>
      <c r="V13" s="62">
        <v>51.239999999999995</v>
      </c>
      <c r="W13" s="62">
        <v>51.599999999999994</v>
      </c>
      <c r="X13" s="62">
        <v>51.96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</row>
    <row r="14" spans="1:148" customFormat="1" ht="15" thickBot="1">
      <c r="B14" s="32">
        <v>22</v>
      </c>
      <c r="C14" s="62">
        <v>45.72</v>
      </c>
      <c r="D14" s="62">
        <v>45.96</v>
      </c>
      <c r="E14" s="62">
        <v>46.2</v>
      </c>
      <c r="F14" s="62">
        <v>46.56</v>
      </c>
      <c r="G14" s="62">
        <v>46.8</v>
      </c>
      <c r="H14" s="62">
        <v>47.04</v>
      </c>
      <c r="I14" s="62">
        <v>47.400000000000006</v>
      </c>
      <c r="J14" s="62">
        <v>47.64</v>
      </c>
      <c r="K14" s="62">
        <v>47.88</v>
      </c>
      <c r="L14" s="62">
        <v>48.239999999999995</v>
      </c>
      <c r="M14" s="62">
        <v>48.480000000000004</v>
      </c>
      <c r="N14" s="62">
        <v>48.84</v>
      </c>
      <c r="O14" s="62">
        <v>49.08</v>
      </c>
      <c r="P14" s="62">
        <v>49.44</v>
      </c>
      <c r="Q14" s="62">
        <v>49.800000000000004</v>
      </c>
      <c r="R14" s="62">
        <v>50.04</v>
      </c>
      <c r="S14" s="62">
        <v>50.400000000000006</v>
      </c>
      <c r="T14" s="62">
        <v>50.760000000000005</v>
      </c>
      <c r="U14" s="62">
        <v>51.12</v>
      </c>
      <c r="V14" s="62">
        <v>51.480000000000004</v>
      </c>
      <c r="W14" s="62">
        <v>51.84</v>
      </c>
      <c r="X14" s="62">
        <v>52.199999999999996</v>
      </c>
      <c r="Y14" s="62">
        <v>52.56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</row>
    <row r="15" spans="1:148" customFormat="1" ht="14.25">
      <c r="B15" s="25">
        <v>23</v>
      </c>
      <c r="C15" s="62">
        <v>45.839999999999996</v>
      </c>
      <c r="D15" s="62">
        <v>46.08</v>
      </c>
      <c r="E15" s="62">
        <v>46.44</v>
      </c>
      <c r="F15" s="62">
        <v>46.68</v>
      </c>
      <c r="G15" s="62">
        <v>46.92</v>
      </c>
      <c r="H15" s="62">
        <v>47.28</v>
      </c>
      <c r="I15" s="62">
        <v>47.519999999999996</v>
      </c>
      <c r="J15" s="62">
        <v>47.76</v>
      </c>
      <c r="K15" s="62">
        <v>48.12</v>
      </c>
      <c r="L15" s="62">
        <v>48.36</v>
      </c>
      <c r="M15" s="62">
        <v>48.72</v>
      </c>
      <c r="N15" s="62">
        <v>48.96</v>
      </c>
      <c r="O15" s="62">
        <v>49.320000000000007</v>
      </c>
      <c r="P15" s="62">
        <v>49.679999999999993</v>
      </c>
      <c r="Q15" s="62">
        <v>49.92</v>
      </c>
      <c r="R15" s="62">
        <v>50.28</v>
      </c>
      <c r="S15" s="62">
        <v>50.64</v>
      </c>
      <c r="T15" s="62">
        <v>50.88</v>
      </c>
      <c r="U15" s="62">
        <v>51.239999999999995</v>
      </c>
      <c r="V15" s="62">
        <v>51.599999999999994</v>
      </c>
      <c r="W15" s="62">
        <v>51.96</v>
      </c>
      <c r="X15" s="62">
        <v>52.320000000000007</v>
      </c>
      <c r="Y15" s="62">
        <v>52.679999999999993</v>
      </c>
      <c r="Z15" s="62">
        <v>53.16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</row>
    <row r="16" spans="1:148" customFormat="1" ht="14.25">
      <c r="B16" s="32">
        <v>24</v>
      </c>
      <c r="C16" s="62">
        <v>45.96</v>
      </c>
      <c r="D16" s="62">
        <v>46.2</v>
      </c>
      <c r="E16" s="62">
        <v>46.56</v>
      </c>
      <c r="F16" s="62">
        <v>46.8</v>
      </c>
      <c r="G16" s="62">
        <v>47.04</v>
      </c>
      <c r="H16" s="62">
        <v>47.400000000000006</v>
      </c>
      <c r="I16" s="62">
        <v>47.64</v>
      </c>
      <c r="J16" s="62">
        <v>48</v>
      </c>
      <c r="K16" s="62">
        <v>48.239999999999995</v>
      </c>
      <c r="L16" s="62">
        <v>48.599999999999994</v>
      </c>
      <c r="M16" s="62">
        <v>48.84</v>
      </c>
      <c r="N16" s="62">
        <v>49.199999999999996</v>
      </c>
      <c r="O16" s="62">
        <v>49.56</v>
      </c>
      <c r="P16" s="62">
        <v>49.800000000000004</v>
      </c>
      <c r="Q16" s="62">
        <v>50.16</v>
      </c>
      <c r="R16" s="62">
        <v>50.519999999999996</v>
      </c>
      <c r="S16" s="62">
        <v>50.760000000000005</v>
      </c>
      <c r="T16" s="62">
        <v>51.12</v>
      </c>
      <c r="U16" s="62">
        <v>51.480000000000004</v>
      </c>
      <c r="V16" s="62">
        <v>51.84</v>
      </c>
      <c r="W16" s="62">
        <v>52.199999999999996</v>
      </c>
      <c r="X16" s="62">
        <v>52.56</v>
      </c>
      <c r="Y16" s="62">
        <v>52.92</v>
      </c>
      <c r="Z16" s="62">
        <v>53.28</v>
      </c>
      <c r="AA16" s="62">
        <v>53.760000000000005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</row>
    <row r="17" spans="2:148" customFormat="1" ht="15" thickBot="1">
      <c r="B17" s="32">
        <v>25</v>
      </c>
      <c r="C17" s="62">
        <v>46.08</v>
      </c>
      <c r="D17" s="62">
        <v>46.32</v>
      </c>
      <c r="E17" s="62">
        <v>46.68</v>
      </c>
      <c r="F17" s="62">
        <v>46.92</v>
      </c>
      <c r="G17" s="62">
        <v>47.28</v>
      </c>
      <c r="H17" s="62">
        <v>47.519999999999996</v>
      </c>
      <c r="I17" s="62">
        <v>47.88</v>
      </c>
      <c r="J17" s="62">
        <v>48.12</v>
      </c>
      <c r="K17" s="62">
        <v>48.480000000000004</v>
      </c>
      <c r="L17" s="62">
        <v>48.72</v>
      </c>
      <c r="M17" s="62">
        <v>49.08</v>
      </c>
      <c r="N17" s="62">
        <v>49.320000000000007</v>
      </c>
      <c r="O17" s="62">
        <v>49.679999999999993</v>
      </c>
      <c r="P17" s="62">
        <v>50.04</v>
      </c>
      <c r="Q17" s="62">
        <v>50.28</v>
      </c>
      <c r="R17" s="62">
        <v>50.64</v>
      </c>
      <c r="S17" s="62">
        <v>51</v>
      </c>
      <c r="T17" s="62">
        <v>51.36</v>
      </c>
      <c r="U17" s="62">
        <v>51.72</v>
      </c>
      <c r="V17" s="62">
        <v>52.08</v>
      </c>
      <c r="W17" s="62">
        <v>52.44</v>
      </c>
      <c r="X17" s="62">
        <v>52.800000000000004</v>
      </c>
      <c r="Y17" s="62">
        <v>53.16</v>
      </c>
      <c r="Z17" s="62">
        <v>53.519999999999996</v>
      </c>
      <c r="AA17" s="62">
        <v>53.88</v>
      </c>
      <c r="AB17" s="62">
        <v>54.36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</row>
    <row r="18" spans="2:148" customFormat="1" ht="14.25">
      <c r="B18" s="25">
        <v>26</v>
      </c>
      <c r="C18" s="62">
        <v>46.2</v>
      </c>
      <c r="D18" s="62">
        <v>46.44</v>
      </c>
      <c r="E18" s="62">
        <v>46.8</v>
      </c>
      <c r="F18" s="62">
        <v>47.04</v>
      </c>
      <c r="G18" s="62">
        <v>47.400000000000006</v>
      </c>
      <c r="H18" s="62">
        <v>47.64</v>
      </c>
      <c r="I18" s="62">
        <v>48</v>
      </c>
      <c r="J18" s="62">
        <v>48.36</v>
      </c>
      <c r="K18" s="62">
        <v>48.599999999999994</v>
      </c>
      <c r="L18" s="62">
        <v>48.96</v>
      </c>
      <c r="M18" s="62">
        <v>49.199999999999996</v>
      </c>
      <c r="N18" s="62">
        <v>49.56</v>
      </c>
      <c r="O18" s="62">
        <v>49.92</v>
      </c>
      <c r="P18" s="62">
        <v>50.16</v>
      </c>
      <c r="Q18" s="62">
        <v>50.519999999999996</v>
      </c>
      <c r="R18" s="62">
        <v>50.88</v>
      </c>
      <c r="S18" s="62">
        <v>51.239999999999995</v>
      </c>
      <c r="T18" s="62">
        <v>51.599999999999994</v>
      </c>
      <c r="U18" s="62">
        <v>51.84</v>
      </c>
      <c r="V18" s="62">
        <v>52.199999999999996</v>
      </c>
      <c r="W18" s="62">
        <v>52.56</v>
      </c>
      <c r="X18" s="62">
        <v>53.04</v>
      </c>
      <c r="Y18" s="62">
        <v>53.400000000000006</v>
      </c>
      <c r="Z18" s="62">
        <v>53.760000000000005</v>
      </c>
      <c r="AA18" s="62">
        <v>54.12</v>
      </c>
      <c r="AB18" s="62">
        <v>54.599999999999994</v>
      </c>
      <c r="AC18" s="62">
        <v>54.96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</row>
    <row r="19" spans="2:148" customFormat="1" ht="14.25">
      <c r="B19" s="32">
        <v>27</v>
      </c>
      <c r="C19" s="62">
        <v>46.32</v>
      </c>
      <c r="D19" s="62">
        <v>46.56</v>
      </c>
      <c r="E19" s="62">
        <v>46.92</v>
      </c>
      <c r="F19" s="62">
        <v>47.28</v>
      </c>
      <c r="G19" s="62">
        <v>47.519999999999996</v>
      </c>
      <c r="H19" s="62">
        <v>47.88</v>
      </c>
      <c r="I19" s="62">
        <v>48.12</v>
      </c>
      <c r="J19" s="62">
        <v>48.480000000000004</v>
      </c>
      <c r="K19" s="62">
        <v>48.84</v>
      </c>
      <c r="L19" s="62">
        <v>49.08</v>
      </c>
      <c r="M19" s="62">
        <v>49.44</v>
      </c>
      <c r="N19" s="62">
        <v>49.800000000000004</v>
      </c>
      <c r="O19" s="62">
        <v>50.04</v>
      </c>
      <c r="P19" s="62">
        <v>50.400000000000006</v>
      </c>
      <c r="Q19" s="62">
        <v>50.760000000000005</v>
      </c>
      <c r="R19" s="62">
        <v>51.12</v>
      </c>
      <c r="S19" s="62">
        <v>51.480000000000004</v>
      </c>
      <c r="T19" s="62">
        <v>51.72</v>
      </c>
      <c r="U19" s="62">
        <v>52.08</v>
      </c>
      <c r="V19" s="62">
        <v>52.44</v>
      </c>
      <c r="W19" s="62">
        <v>52.800000000000004</v>
      </c>
      <c r="X19" s="62">
        <v>53.16</v>
      </c>
      <c r="Y19" s="62">
        <v>53.64</v>
      </c>
      <c r="Z19" s="62">
        <v>54</v>
      </c>
      <c r="AA19" s="62">
        <v>54.36</v>
      </c>
      <c r="AB19" s="62">
        <v>54.84</v>
      </c>
      <c r="AC19" s="62">
        <v>55.199999999999996</v>
      </c>
      <c r="AD19" s="62">
        <v>55.679999999999993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</row>
    <row r="20" spans="2:148" customFormat="1" ht="15" thickBot="1">
      <c r="B20" s="32">
        <v>28</v>
      </c>
      <c r="C20" s="62">
        <v>46.44</v>
      </c>
      <c r="D20" s="62">
        <v>46.68</v>
      </c>
      <c r="E20" s="62">
        <v>47.04</v>
      </c>
      <c r="F20" s="62">
        <v>47.400000000000006</v>
      </c>
      <c r="G20" s="62">
        <v>47.64</v>
      </c>
      <c r="H20" s="62">
        <v>48</v>
      </c>
      <c r="I20" s="62">
        <v>48.36</v>
      </c>
      <c r="J20" s="62">
        <v>48.599999999999994</v>
      </c>
      <c r="K20" s="62">
        <v>48.96</v>
      </c>
      <c r="L20" s="62">
        <v>49.320000000000007</v>
      </c>
      <c r="M20" s="62">
        <v>49.56</v>
      </c>
      <c r="N20" s="62">
        <v>49.92</v>
      </c>
      <c r="O20" s="62">
        <v>50.28</v>
      </c>
      <c r="P20" s="62">
        <v>50.64</v>
      </c>
      <c r="Q20" s="62">
        <v>51</v>
      </c>
      <c r="R20" s="62">
        <v>51.239999999999995</v>
      </c>
      <c r="S20" s="62">
        <v>51.599999999999994</v>
      </c>
      <c r="T20" s="62">
        <v>51.96</v>
      </c>
      <c r="U20" s="62">
        <v>52.320000000000007</v>
      </c>
      <c r="V20" s="62">
        <v>52.679999999999993</v>
      </c>
      <c r="W20" s="62">
        <v>53.04</v>
      </c>
      <c r="X20" s="62">
        <v>53.400000000000006</v>
      </c>
      <c r="Y20" s="62">
        <v>53.760000000000005</v>
      </c>
      <c r="Z20" s="62">
        <v>54.239999999999995</v>
      </c>
      <c r="AA20" s="62">
        <v>54.599999999999994</v>
      </c>
      <c r="AB20" s="62">
        <v>54.96</v>
      </c>
      <c r="AC20" s="62">
        <v>55.44</v>
      </c>
      <c r="AD20" s="62">
        <v>55.92</v>
      </c>
      <c r="AE20" s="62">
        <v>56.28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</row>
    <row r="21" spans="2:148" customFormat="1" ht="14.25">
      <c r="B21" s="25">
        <v>29</v>
      </c>
      <c r="C21" s="62">
        <v>46.56</v>
      </c>
      <c r="D21" s="62">
        <v>46.8</v>
      </c>
      <c r="E21" s="62">
        <v>47.160000000000004</v>
      </c>
      <c r="F21" s="62">
        <v>47.519999999999996</v>
      </c>
      <c r="G21" s="62">
        <v>47.76</v>
      </c>
      <c r="H21" s="62">
        <v>48.12</v>
      </c>
      <c r="I21" s="62">
        <v>48.480000000000004</v>
      </c>
      <c r="J21" s="62">
        <v>48.84</v>
      </c>
      <c r="K21" s="62">
        <v>49.08</v>
      </c>
      <c r="L21" s="62">
        <v>49.44</v>
      </c>
      <c r="M21" s="62">
        <v>49.800000000000004</v>
      </c>
      <c r="N21" s="62">
        <v>50.16</v>
      </c>
      <c r="O21" s="62">
        <v>50.519999999999996</v>
      </c>
      <c r="P21" s="62">
        <v>50.760000000000005</v>
      </c>
      <c r="Q21" s="62">
        <v>51.12</v>
      </c>
      <c r="R21" s="62">
        <v>51.480000000000004</v>
      </c>
      <c r="S21" s="62">
        <v>51.84</v>
      </c>
      <c r="T21" s="62">
        <v>52.199999999999996</v>
      </c>
      <c r="U21" s="62">
        <v>52.56</v>
      </c>
      <c r="V21" s="62">
        <v>52.92</v>
      </c>
      <c r="W21" s="62">
        <v>53.28</v>
      </c>
      <c r="X21" s="62">
        <v>53.64</v>
      </c>
      <c r="Y21" s="62">
        <v>54</v>
      </c>
      <c r="Z21" s="62">
        <v>54.480000000000004</v>
      </c>
      <c r="AA21" s="62">
        <v>54.84</v>
      </c>
      <c r="AB21" s="62">
        <v>55.199999999999996</v>
      </c>
      <c r="AC21" s="62">
        <v>55.679999999999993</v>
      </c>
      <c r="AD21" s="62">
        <v>56.16</v>
      </c>
      <c r="AE21" s="62">
        <v>56.519999999999996</v>
      </c>
      <c r="AF21" s="62">
        <v>57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</row>
    <row r="22" spans="2:148" customFormat="1" ht="14.25">
      <c r="B22" s="32">
        <v>30</v>
      </c>
      <c r="C22" s="62">
        <v>46.68</v>
      </c>
      <c r="D22" s="62">
        <v>46.92</v>
      </c>
      <c r="E22" s="62">
        <v>47.28</v>
      </c>
      <c r="F22" s="62">
        <v>47.64</v>
      </c>
      <c r="G22" s="62">
        <v>48</v>
      </c>
      <c r="H22" s="62">
        <v>48.239999999999995</v>
      </c>
      <c r="I22" s="62">
        <v>48.599999999999994</v>
      </c>
      <c r="J22" s="62">
        <v>48.96</v>
      </c>
      <c r="K22" s="62">
        <v>49.320000000000007</v>
      </c>
      <c r="L22" s="62">
        <v>49.56</v>
      </c>
      <c r="M22" s="62">
        <v>49.92</v>
      </c>
      <c r="N22" s="62">
        <v>50.28</v>
      </c>
      <c r="O22" s="62">
        <v>50.64</v>
      </c>
      <c r="P22" s="62">
        <v>51</v>
      </c>
      <c r="Q22" s="62">
        <v>51.36</v>
      </c>
      <c r="R22" s="62">
        <v>51.72</v>
      </c>
      <c r="S22" s="62">
        <v>52.08</v>
      </c>
      <c r="T22" s="62">
        <v>52.44</v>
      </c>
      <c r="U22" s="62">
        <v>52.800000000000004</v>
      </c>
      <c r="V22" s="62">
        <v>53.16</v>
      </c>
      <c r="W22" s="62">
        <v>53.519999999999996</v>
      </c>
      <c r="X22" s="62">
        <v>53.88</v>
      </c>
      <c r="Y22" s="62">
        <v>54.239999999999995</v>
      </c>
      <c r="Z22" s="62">
        <v>54.72</v>
      </c>
      <c r="AA22" s="62">
        <v>55.08</v>
      </c>
      <c r="AB22" s="62">
        <v>55.56</v>
      </c>
      <c r="AC22" s="62">
        <v>55.92</v>
      </c>
      <c r="AD22" s="62">
        <v>56.400000000000006</v>
      </c>
      <c r="AE22" s="62">
        <v>56.760000000000005</v>
      </c>
      <c r="AF22" s="62">
        <v>57.239999999999995</v>
      </c>
      <c r="AG22" s="62">
        <v>57.72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</row>
    <row r="23" spans="2:148" customFormat="1" ht="15" thickBot="1">
      <c r="B23" s="32">
        <v>31</v>
      </c>
      <c r="C23" s="62">
        <v>46.8</v>
      </c>
      <c r="D23" s="62">
        <v>47.04</v>
      </c>
      <c r="E23" s="62">
        <v>47.400000000000006</v>
      </c>
      <c r="F23" s="62">
        <v>47.76</v>
      </c>
      <c r="G23" s="62">
        <v>48.12</v>
      </c>
      <c r="H23" s="62">
        <v>48.36</v>
      </c>
      <c r="I23" s="62">
        <v>48.72</v>
      </c>
      <c r="J23" s="62">
        <v>49.08</v>
      </c>
      <c r="K23" s="62">
        <v>49.44</v>
      </c>
      <c r="L23" s="62">
        <v>49.800000000000004</v>
      </c>
      <c r="M23" s="62">
        <v>50.16</v>
      </c>
      <c r="N23" s="62">
        <v>50.519999999999996</v>
      </c>
      <c r="O23" s="62">
        <v>50.88</v>
      </c>
      <c r="P23" s="62">
        <v>51.239999999999995</v>
      </c>
      <c r="Q23" s="62">
        <v>51.599999999999994</v>
      </c>
      <c r="R23" s="62">
        <v>51.96</v>
      </c>
      <c r="S23" s="62">
        <v>52.320000000000007</v>
      </c>
      <c r="T23" s="62">
        <v>52.679999999999993</v>
      </c>
      <c r="U23" s="62">
        <v>53.04</v>
      </c>
      <c r="V23" s="62">
        <v>53.400000000000006</v>
      </c>
      <c r="W23" s="62">
        <v>53.760000000000005</v>
      </c>
      <c r="X23" s="62">
        <v>54.12</v>
      </c>
      <c r="Y23" s="62">
        <v>54.599999999999994</v>
      </c>
      <c r="Z23" s="62">
        <v>54.96</v>
      </c>
      <c r="AA23" s="62">
        <v>55.320000000000007</v>
      </c>
      <c r="AB23" s="62">
        <v>55.800000000000004</v>
      </c>
      <c r="AC23" s="62">
        <v>56.16</v>
      </c>
      <c r="AD23" s="62">
        <v>56.64</v>
      </c>
      <c r="AE23" s="62">
        <v>57</v>
      </c>
      <c r="AF23" s="62">
        <v>57.480000000000004</v>
      </c>
      <c r="AG23" s="62">
        <v>57.96</v>
      </c>
      <c r="AH23" s="62">
        <v>58.44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</row>
    <row r="24" spans="2:148" customFormat="1" ht="14.25">
      <c r="B24" s="25">
        <v>32</v>
      </c>
      <c r="C24" s="62">
        <v>46.8</v>
      </c>
      <c r="D24" s="62">
        <v>47.160000000000004</v>
      </c>
      <c r="E24" s="62">
        <v>47.519999999999996</v>
      </c>
      <c r="F24" s="62">
        <v>47.88</v>
      </c>
      <c r="G24" s="62">
        <v>48.239999999999995</v>
      </c>
      <c r="H24" s="62">
        <v>48.599999999999994</v>
      </c>
      <c r="I24" s="62">
        <v>48.84</v>
      </c>
      <c r="J24" s="62">
        <v>49.199999999999996</v>
      </c>
      <c r="K24" s="62">
        <v>49.56</v>
      </c>
      <c r="L24" s="62">
        <v>49.92</v>
      </c>
      <c r="M24" s="62">
        <v>50.28</v>
      </c>
      <c r="N24" s="62">
        <v>50.64</v>
      </c>
      <c r="O24" s="62">
        <v>51</v>
      </c>
      <c r="P24" s="62">
        <v>51.36</v>
      </c>
      <c r="Q24" s="62">
        <v>51.72</v>
      </c>
      <c r="R24" s="62">
        <v>52.08</v>
      </c>
      <c r="S24" s="62">
        <v>52.56</v>
      </c>
      <c r="T24" s="62">
        <v>52.92</v>
      </c>
      <c r="U24" s="62">
        <v>53.28</v>
      </c>
      <c r="V24" s="62">
        <v>53.64</v>
      </c>
      <c r="W24" s="62">
        <v>54</v>
      </c>
      <c r="X24" s="62">
        <v>54.36</v>
      </c>
      <c r="Y24" s="62">
        <v>54.84</v>
      </c>
      <c r="Z24" s="62">
        <v>55.199999999999996</v>
      </c>
      <c r="AA24" s="62">
        <v>55.56</v>
      </c>
      <c r="AB24" s="62">
        <v>56.04</v>
      </c>
      <c r="AC24" s="62">
        <v>56.400000000000006</v>
      </c>
      <c r="AD24" s="62">
        <v>56.88</v>
      </c>
      <c r="AE24" s="62">
        <v>57.36</v>
      </c>
      <c r="AF24" s="62">
        <v>57.72</v>
      </c>
      <c r="AG24" s="62">
        <v>58.199999999999996</v>
      </c>
      <c r="AH24" s="62">
        <v>58.679999999999993</v>
      </c>
      <c r="AI24" s="62">
        <v>59.16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</row>
    <row r="25" spans="2:148" customFormat="1" ht="14.25">
      <c r="B25" s="32">
        <v>33</v>
      </c>
      <c r="C25" s="62">
        <v>46.92</v>
      </c>
      <c r="D25" s="62">
        <v>47.28</v>
      </c>
      <c r="E25" s="62">
        <v>47.64</v>
      </c>
      <c r="F25" s="62">
        <v>48</v>
      </c>
      <c r="G25" s="62">
        <v>48.36</v>
      </c>
      <c r="H25" s="62">
        <v>48.72</v>
      </c>
      <c r="I25" s="62">
        <v>49.08</v>
      </c>
      <c r="J25" s="62">
        <v>49.44</v>
      </c>
      <c r="K25" s="62">
        <v>49.800000000000004</v>
      </c>
      <c r="L25" s="62">
        <v>50.16</v>
      </c>
      <c r="M25" s="62">
        <v>50.519999999999996</v>
      </c>
      <c r="N25" s="62">
        <v>50.88</v>
      </c>
      <c r="O25" s="62">
        <v>51.239999999999995</v>
      </c>
      <c r="P25" s="62">
        <v>51.599999999999994</v>
      </c>
      <c r="Q25" s="62">
        <v>51.96</v>
      </c>
      <c r="R25" s="62">
        <v>52.320000000000007</v>
      </c>
      <c r="S25" s="62">
        <v>52.679999999999993</v>
      </c>
      <c r="T25" s="62">
        <v>53.04</v>
      </c>
      <c r="U25" s="62">
        <v>53.519999999999996</v>
      </c>
      <c r="V25" s="62">
        <v>53.88</v>
      </c>
      <c r="W25" s="62">
        <v>54.239999999999995</v>
      </c>
      <c r="X25" s="62">
        <v>54.599999999999994</v>
      </c>
      <c r="Y25" s="62">
        <v>55.08</v>
      </c>
      <c r="Z25" s="62">
        <v>55.44</v>
      </c>
      <c r="AA25" s="62">
        <v>55.92</v>
      </c>
      <c r="AB25" s="62">
        <v>56.28</v>
      </c>
      <c r="AC25" s="62">
        <v>56.760000000000005</v>
      </c>
      <c r="AD25" s="62">
        <v>57.12</v>
      </c>
      <c r="AE25" s="62">
        <v>57.599999999999994</v>
      </c>
      <c r="AF25" s="62">
        <v>58.08</v>
      </c>
      <c r="AG25" s="62">
        <v>58.56</v>
      </c>
      <c r="AH25" s="62">
        <v>58.92</v>
      </c>
      <c r="AI25" s="62">
        <v>59.400000000000006</v>
      </c>
      <c r="AJ25" s="62">
        <v>59.88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</row>
    <row r="26" spans="2:148" customFormat="1" ht="15" thickBot="1">
      <c r="B26" s="32">
        <v>34</v>
      </c>
      <c r="C26" s="62">
        <v>47.04</v>
      </c>
      <c r="D26" s="62">
        <v>47.400000000000006</v>
      </c>
      <c r="E26" s="62">
        <v>47.76</v>
      </c>
      <c r="F26" s="62">
        <v>48.12</v>
      </c>
      <c r="G26" s="62">
        <v>48.480000000000004</v>
      </c>
      <c r="H26" s="62">
        <v>48.84</v>
      </c>
      <c r="I26" s="62">
        <v>49.199999999999996</v>
      </c>
      <c r="J26" s="62">
        <v>49.56</v>
      </c>
      <c r="K26" s="62">
        <v>49.92</v>
      </c>
      <c r="L26" s="62">
        <v>50.28</v>
      </c>
      <c r="M26" s="62">
        <v>50.64</v>
      </c>
      <c r="N26" s="62">
        <v>51</v>
      </c>
      <c r="O26" s="62">
        <v>51.36</v>
      </c>
      <c r="P26" s="62">
        <v>51.72</v>
      </c>
      <c r="Q26" s="62">
        <v>52.199999999999996</v>
      </c>
      <c r="R26" s="62">
        <v>52.56</v>
      </c>
      <c r="S26" s="62">
        <v>52.92</v>
      </c>
      <c r="T26" s="62">
        <v>53.28</v>
      </c>
      <c r="U26" s="62">
        <v>53.760000000000005</v>
      </c>
      <c r="V26" s="62">
        <v>54.12</v>
      </c>
      <c r="W26" s="62">
        <v>54.480000000000004</v>
      </c>
      <c r="X26" s="62">
        <v>54.96</v>
      </c>
      <c r="Y26" s="62">
        <v>55.320000000000007</v>
      </c>
      <c r="Z26" s="62">
        <v>55.679999999999993</v>
      </c>
      <c r="AA26" s="62">
        <v>56.16</v>
      </c>
      <c r="AB26" s="62">
        <v>56.519999999999996</v>
      </c>
      <c r="AC26" s="62">
        <v>57</v>
      </c>
      <c r="AD26" s="62">
        <v>57.480000000000004</v>
      </c>
      <c r="AE26" s="62">
        <v>57.84</v>
      </c>
      <c r="AF26" s="62">
        <v>58.320000000000007</v>
      </c>
      <c r="AG26" s="62">
        <v>58.800000000000004</v>
      </c>
      <c r="AH26" s="62">
        <v>59.28</v>
      </c>
      <c r="AI26" s="62">
        <v>59.760000000000005</v>
      </c>
      <c r="AJ26" s="62">
        <v>60.239999999999995</v>
      </c>
      <c r="AK26" s="62">
        <v>60.72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</row>
    <row r="27" spans="2:148" customFormat="1" ht="14.25">
      <c r="B27" s="25">
        <v>35</v>
      </c>
      <c r="C27" s="62">
        <v>47.160000000000004</v>
      </c>
      <c r="D27" s="62">
        <v>47.519999999999996</v>
      </c>
      <c r="E27" s="62">
        <v>47.88</v>
      </c>
      <c r="F27" s="62">
        <v>48.239999999999995</v>
      </c>
      <c r="G27" s="62">
        <v>48.599999999999994</v>
      </c>
      <c r="H27" s="62">
        <v>48.96</v>
      </c>
      <c r="I27" s="62">
        <v>49.320000000000007</v>
      </c>
      <c r="J27" s="62">
        <v>49.679999999999993</v>
      </c>
      <c r="K27" s="62">
        <v>50.04</v>
      </c>
      <c r="L27" s="62">
        <v>50.400000000000006</v>
      </c>
      <c r="M27" s="62">
        <v>50.760000000000005</v>
      </c>
      <c r="N27" s="62">
        <v>51.239999999999995</v>
      </c>
      <c r="O27" s="62">
        <v>51.599999999999994</v>
      </c>
      <c r="P27" s="62">
        <v>51.96</v>
      </c>
      <c r="Q27" s="62">
        <v>52.320000000000007</v>
      </c>
      <c r="R27" s="62">
        <v>52.800000000000004</v>
      </c>
      <c r="S27" s="62">
        <v>53.16</v>
      </c>
      <c r="T27" s="62">
        <v>53.519999999999996</v>
      </c>
      <c r="U27" s="62">
        <v>54</v>
      </c>
      <c r="V27" s="62">
        <v>54.36</v>
      </c>
      <c r="W27" s="62">
        <v>54.72</v>
      </c>
      <c r="X27" s="62">
        <v>55.199999999999996</v>
      </c>
      <c r="Y27" s="62">
        <v>55.56</v>
      </c>
      <c r="Z27" s="62">
        <v>56.04</v>
      </c>
      <c r="AA27" s="62">
        <v>56.400000000000006</v>
      </c>
      <c r="AB27" s="62">
        <v>56.88</v>
      </c>
      <c r="AC27" s="62">
        <v>57.239999999999995</v>
      </c>
      <c r="AD27" s="62">
        <v>57.72</v>
      </c>
      <c r="AE27" s="62">
        <v>58.199999999999996</v>
      </c>
      <c r="AF27" s="62">
        <v>58.679999999999993</v>
      </c>
      <c r="AG27" s="62">
        <v>59.04</v>
      </c>
      <c r="AH27" s="62">
        <v>59.519999999999996</v>
      </c>
      <c r="AI27" s="62">
        <v>60</v>
      </c>
      <c r="AJ27" s="62">
        <v>60.480000000000004</v>
      </c>
      <c r="AK27" s="62">
        <v>60.96</v>
      </c>
      <c r="AL27" s="62">
        <v>61.44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</row>
    <row r="28" spans="2:148" customFormat="1" ht="14.25">
      <c r="B28" s="32">
        <v>36</v>
      </c>
      <c r="C28" s="62">
        <v>47.160000000000004</v>
      </c>
      <c r="D28" s="62">
        <v>47.519999999999996</v>
      </c>
      <c r="E28" s="62">
        <v>47.88</v>
      </c>
      <c r="F28" s="62">
        <v>48.239999999999995</v>
      </c>
      <c r="G28" s="62">
        <v>48.72</v>
      </c>
      <c r="H28" s="62">
        <v>49.08</v>
      </c>
      <c r="I28" s="62">
        <v>49.44</v>
      </c>
      <c r="J28" s="62">
        <v>49.800000000000004</v>
      </c>
      <c r="K28" s="62">
        <v>50.16</v>
      </c>
      <c r="L28" s="62">
        <v>50.519999999999996</v>
      </c>
      <c r="M28" s="62">
        <v>51</v>
      </c>
      <c r="N28" s="62">
        <v>51.36</v>
      </c>
      <c r="O28" s="62">
        <v>51.72</v>
      </c>
      <c r="P28" s="62">
        <v>52.199999999999996</v>
      </c>
      <c r="Q28" s="62">
        <v>52.56</v>
      </c>
      <c r="R28" s="62">
        <v>52.92</v>
      </c>
      <c r="S28" s="62">
        <v>53.400000000000006</v>
      </c>
      <c r="T28" s="62">
        <v>53.760000000000005</v>
      </c>
      <c r="U28" s="62">
        <v>54.12</v>
      </c>
      <c r="V28" s="62">
        <v>54.599999999999994</v>
      </c>
      <c r="W28" s="62">
        <v>54.96</v>
      </c>
      <c r="X28" s="62">
        <v>55.44</v>
      </c>
      <c r="Y28" s="62">
        <v>55.800000000000004</v>
      </c>
      <c r="Z28" s="62">
        <v>56.28</v>
      </c>
      <c r="AA28" s="62">
        <v>56.64</v>
      </c>
      <c r="AB28" s="62">
        <v>57.12</v>
      </c>
      <c r="AC28" s="62">
        <v>57.599999999999994</v>
      </c>
      <c r="AD28" s="62">
        <v>57.96</v>
      </c>
      <c r="AE28" s="62">
        <v>58.44</v>
      </c>
      <c r="AF28" s="62">
        <v>58.92</v>
      </c>
      <c r="AG28" s="62">
        <v>59.400000000000006</v>
      </c>
      <c r="AH28" s="62">
        <v>59.88</v>
      </c>
      <c r="AI28" s="62">
        <v>60.36</v>
      </c>
      <c r="AJ28" s="62">
        <v>60.84</v>
      </c>
      <c r="AK28" s="62">
        <v>61.320000000000007</v>
      </c>
      <c r="AL28" s="62">
        <v>61.800000000000004</v>
      </c>
      <c r="AM28" s="62">
        <v>62.28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</row>
    <row r="29" spans="2:148" customFormat="1" ht="15" thickBot="1">
      <c r="B29" s="32">
        <v>37</v>
      </c>
      <c r="C29" s="62">
        <v>47.28</v>
      </c>
      <c r="D29" s="62">
        <v>47.64</v>
      </c>
      <c r="E29" s="62">
        <v>48</v>
      </c>
      <c r="F29" s="62">
        <v>48.36</v>
      </c>
      <c r="G29" s="62">
        <v>48.72</v>
      </c>
      <c r="H29" s="62">
        <v>49.199999999999996</v>
      </c>
      <c r="I29" s="62">
        <v>49.56</v>
      </c>
      <c r="J29" s="62">
        <v>49.92</v>
      </c>
      <c r="K29" s="62">
        <v>50.28</v>
      </c>
      <c r="L29" s="62">
        <v>50.760000000000005</v>
      </c>
      <c r="M29" s="62">
        <v>51.12</v>
      </c>
      <c r="N29" s="62">
        <v>51.480000000000004</v>
      </c>
      <c r="O29" s="62">
        <v>51.96</v>
      </c>
      <c r="P29" s="62">
        <v>52.320000000000007</v>
      </c>
      <c r="Q29" s="62">
        <v>52.800000000000004</v>
      </c>
      <c r="R29" s="62">
        <v>53.16</v>
      </c>
      <c r="S29" s="62">
        <v>53.519999999999996</v>
      </c>
      <c r="T29" s="62">
        <v>54</v>
      </c>
      <c r="U29" s="62">
        <v>54.36</v>
      </c>
      <c r="V29" s="62">
        <v>54.84</v>
      </c>
      <c r="W29" s="62">
        <v>55.199999999999996</v>
      </c>
      <c r="X29" s="62">
        <v>55.679999999999993</v>
      </c>
      <c r="Y29" s="62">
        <v>56.16</v>
      </c>
      <c r="Z29" s="62">
        <v>56.519999999999996</v>
      </c>
      <c r="AA29" s="62">
        <v>57</v>
      </c>
      <c r="AB29" s="62">
        <v>57.36</v>
      </c>
      <c r="AC29" s="62">
        <v>57.84</v>
      </c>
      <c r="AD29" s="62">
        <v>58.320000000000007</v>
      </c>
      <c r="AE29" s="62">
        <v>58.800000000000004</v>
      </c>
      <c r="AF29" s="62">
        <v>59.28</v>
      </c>
      <c r="AG29" s="62">
        <v>59.64</v>
      </c>
      <c r="AH29" s="62">
        <v>60.12</v>
      </c>
      <c r="AI29" s="62">
        <v>60.599999999999994</v>
      </c>
      <c r="AJ29" s="62">
        <v>61.08</v>
      </c>
      <c r="AK29" s="62">
        <v>61.56</v>
      </c>
      <c r="AL29" s="62">
        <v>62.04</v>
      </c>
      <c r="AM29" s="62">
        <v>62.519999999999996</v>
      </c>
      <c r="AN29" s="62">
        <v>63.12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</row>
    <row r="30" spans="2:148" customFormat="1" ht="14.25">
      <c r="B30" s="25">
        <v>38</v>
      </c>
      <c r="C30" s="62">
        <v>47.400000000000006</v>
      </c>
      <c r="D30" s="62">
        <v>47.76</v>
      </c>
      <c r="E30" s="62">
        <v>48.12</v>
      </c>
      <c r="F30" s="62">
        <v>48.480000000000004</v>
      </c>
      <c r="G30" s="62">
        <v>48.84</v>
      </c>
      <c r="H30" s="62">
        <v>49.320000000000007</v>
      </c>
      <c r="I30" s="62">
        <v>49.679999999999993</v>
      </c>
      <c r="J30" s="62">
        <v>50.04</v>
      </c>
      <c r="K30" s="62">
        <v>50.400000000000006</v>
      </c>
      <c r="L30" s="62">
        <v>50.88</v>
      </c>
      <c r="M30" s="62">
        <v>51.239999999999995</v>
      </c>
      <c r="N30" s="62">
        <v>51.72</v>
      </c>
      <c r="O30" s="62">
        <v>52.08</v>
      </c>
      <c r="P30" s="62">
        <v>52.56</v>
      </c>
      <c r="Q30" s="62">
        <v>52.92</v>
      </c>
      <c r="R30" s="62">
        <v>53.400000000000006</v>
      </c>
      <c r="S30" s="62">
        <v>53.760000000000005</v>
      </c>
      <c r="T30" s="62">
        <v>54.239999999999995</v>
      </c>
      <c r="U30" s="62">
        <v>54.599999999999994</v>
      </c>
      <c r="V30" s="62">
        <v>55.08</v>
      </c>
      <c r="W30" s="62">
        <v>55.44</v>
      </c>
      <c r="X30" s="62">
        <v>55.92</v>
      </c>
      <c r="Y30" s="62">
        <v>56.400000000000006</v>
      </c>
      <c r="Z30" s="62">
        <v>56.760000000000005</v>
      </c>
      <c r="AA30" s="62">
        <v>57.239999999999995</v>
      </c>
      <c r="AB30" s="62">
        <v>57.72</v>
      </c>
      <c r="AC30" s="62">
        <v>58.199999999999996</v>
      </c>
      <c r="AD30" s="62">
        <v>58.679999999999993</v>
      </c>
      <c r="AE30" s="62">
        <v>59.04</v>
      </c>
      <c r="AF30" s="62">
        <v>59.519999999999996</v>
      </c>
      <c r="AG30" s="62">
        <v>60</v>
      </c>
      <c r="AH30" s="62">
        <v>60.480000000000004</v>
      </c>
      <c r="AI30" s="62">
        <v>60.96</v>
      </c>
      <c r="AJ30" s="62">
        <v>61.44</v>
      </c>
      <c r="AK30" s="62">
        <v>61.92</v>
      </c>
      <c r="AL30" s="62">
        <v>62.400000000000006</v>
      </c>
      <c r="AM30" s="62">
        <v>62.88</v>
      </c>
      <c r="AN30" s="62">
        <v>63.36</v>
      </c>
      <c r="AO30" s="62">
        <v>63.84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</row>
    <row r="31" spans="2:148" customFormat="1" ht="14.25">
      <c r="B31" s="32">
        <v>39</v>
      </c>
      <c r="C31" s="62">
        <v>47.400000000000006</v>
      </c>
      <c r="D31" s="62">
        <v>47.76</v>
      </c>
      <c r="E31" s="62">
        <v>48.239999999999995</v>
      </c>
      <c r="F31" s="62">
        <v>48.599999999999994</v>
      </c>
      <c r="G31" s="62">
        <v>48.96</v>
      </c>
      <c r="H31" s="62">
        <v>49.320000000000007</v>
      </c>
      <c r="I31" s="62">
        <v>49.800000000000004</v>
      </c>
      <c r="J31" s="62">
        <v>50.16</v>
      </c>
      <c r="K31" s="62">
        <v>50.64</v>
      </c>
      <c r="L31" s="62">
        <v>51</v>
      </c>
      <c r="M31" s="62">
        <v>51.480000000000004</v>
      </c>
      <c r="N31" s="62">
        <v>51.84</v>
      </c>
      <c r="O31" s="62">
        <v>52.320000000000007</v>
      </c>
      <c r="P31" s="62">
        <v>52.679999999999993</v>
      </c>
      <c r="Q31" s="62">
        <v>53.16</v>
      </c>
      <c r="R31" s="62">
        <v>53.519999999999996</v>
      </c>
      <c r="S31" s="62">
        <v>54</v>
      </c>
      <c r="T31" s="62">
        <v>54.480000000000004</v>
      </c>
      <c r="U31" s="62">
        <v>54.84</v>
      </c>
      <c r="V31" s="62">
        <v>55.320000000000007</v>
      </c>
      <c r="W31" s="62">
        <v>55.800000000000004</v>
      </c>
      <c r="X31" s="62">
        <v>56.16</v>
      </c>
      <c r="Y31" s="62">
        <v>56.64</v>
      </c>
      <c r="Z31" s="62">
        <v>57.12</v>
      </c>
      <c r="AA31" s="62">
        <v>57.599999999999994</v>
      </c>
      <c r="AB31" s="62">
        <v>57.96</v>
      </c>
      <c r="AC31" s="62">
        <v>58.44</v>
      </c>
      <c r="AD31" s="62">
        <v>58.92</v>
      </c>
      <c r="AE31" s="62">
        <v>59.400000000000006</v>
      </c>
      <c r="AF31" s="62">
        <v>59.88</v>
      </c>
      <c r="AG31" s="62">
        <v>60.36</v>
      </c>
      <c r="AH31" s="62">
        <v>60.84</v>
      </c>
      <c r="AI31" s="62">
        <v>61.320000000000007</v>
      </c>
      <c r="AJ31" s="62">
        <v>61.800000000000004</v>
      </c>
      <c r="AK31" s="62">
        <v>62.28</v>
      </c>
      <c r="AL31" s="62">
        <v>62.760000000000005</v>
      </c>
      <c r="AM31" s="62">
        <v>63.239999999999995</v>
      </c>
      <c r="AN31" s="62">
        <v>63.72</v>
      </c>
      <c r="AO31" s="62">
        <v>64.199999999999989</v>
      </c>
      <c r="AP31" s="62">
        <v>64.679999999999993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</row>
    <row r="32" spans="2:148" customFormat="1" ht="15" thickBot="1">
      <c r="B32" s="32">
        <v>40</v>
      </c>
      <c r="C32" s="62">
        <v>47.519999999999996</v>
      </c>
      <c r="D32" s="62">
        <v>47.88</v>
      </c>
      <c r="E32" s="62">
        <v>48.239999999999995</v>
      </c>
      <c r="F32" s="62">
        <v>48.72</v>
      </c>
      <c r="G32" s="62">
        <v>49.08</v>
      </c>
      <c r="H32" s="62">
        <v>49.44</v>
      </c>
      <c r="I32" s="62">
        <v>49.92</v>
      </c>
      <c r="J32" s="62">
        <v>50.28</v>
      </c>
      <c r="K32" s="62">
        <v>50.760000000000005</v>
      </c>
      <c r="L32" s="62">
        <v>51.12</v>
      </c>
      <c r="M32" s="62">
        <v>51.599999999999994</v>
      </c>
      <c r="N32" s="62">
        <v>51.96</v>
      </c>
      <c r="O32" s="62">
        <v>52.44</v>
      </c>
      <c r="P32" s="62">
        <v>52.92</v>
      </c>
      <c r="Q32" s="62">
        <v>53.28</v>
      </c>
      <c r="R32" s="62">
        <v>53.760000000000005</v>
      </c>
      <c r="S32" s="62">
        <v>54.239999999999995</v>
      </c>
      <c r="T32" s="62">
        <v>54.599999999999994</v>
      </c>
      <c r="U32" s="62">
        <v>55.08</v>
      </c>
      <c r="V32" s="62">
        <v>55.56</v>
      </c>
      <c r="W32" s="62">
        <v>56.04</v>
      </c>
      <c r="X32" s="62">
        <v>56.400000000000006</v>
      </c>
      <c r="Y32" s="62">
        <v>56.88</v>
      </c>
      <c r="Z32" s="62">
        <v>57.36</v>
      </c>
      <c r="AA32" s="62">
        <v>57.84</v>
      </c>
      <c r="AB32" s="62">
        <v>58.320000000000007</v>
      </c>
      <c r="AC32" s="62">
        <v>58.800000000000004</v>
      </c>
      <c r="AD32" s="62">
        <v>59.28</v>
      </c>
      <c r="AE32" s="62">
        <v>59.760000000000005</v>
      </c>
      <c r="AF32" s="62">
        <v>60.239999999999995</v>
      </c>
      <c r="AG32" s="62">
        <v>60.72</v>
      </c>
      <c r="AH32" s="62">
        <v>61.199999999999996</v>
      </c>
      <c r="AI32" s="62">
        <v>61.679999999999993</v>
      </c>
      <c r="AJ32" s="62">
        <v>62.16</v>
      </c>
      <c r="AK32" s="62">
        <v>62.64</v>
      </c>
      <c r="AL32" s="62">
        <v>63.12</v>
      </c>
      <c r="AM32" s="62">
        <v>63.599999999999994</v>
      </c>
      <c r="AN32" s="62">
        <v>64.08</v>
      </c>
      <c r="AO32" s="62">
        <v>64.56</v>
      </c>
      <c r="AP32" s="62">
        <v>65.039999999999992</v>
      </c>
      <c r="AQ32" s="62">
        <v>65.52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</row>
    <row r="33" spans="1:148" customFormat="1" ht="14.25">
      <c r="B33" s="25">
        <v>41</v>
      </c>
      <c r="C33" s="62">
        <v>47.519999999999996</v>
      </c>
      <c r="D33" s="62">
        <v>48</v>
      </c>
      <c r="E33" s="62">
        <v>48.36</v>
      </c>
      <c r="F33" s="62">
        <v>48.72</v>
      </c>
      <c r="G33" s="62">
        <v>49.199999999999996</v>
      </c>
      <c r="H33" s="62">
        <v>49.56</v>
      </c>
      <c r="I33" s="62">
        <v>50.04</v>
      </c>
      <c r="J33" s="62">
        <v>50.400000000000006</v>
      </c>
      <c r="K33" s="62">
        <v>50.88</v>
      </c>
      <c r="L33" s="62">
        <v>51.239999999999995</v>
      </c>
      <c r="M33" s="62">
        <v>51.72</v>
      </c>
      <c r="N33" s="62">
        <v>52.199999999999996</v>
      </c>
      <c r="O33" s="62">
        <v>52.56</v>
      </c>
      <c r="P33" s="62">
        <v>53.04</v>
      </c>
      <c r="Q33" s="62">
        <v>53.519999999999996</v>
      </c>
      <c r="R33" s="62">
        <v>53.88</v>
      </c>
      <c r="S33" s="62">
        <v>54.36</v>
      </c>
      <c r="T33" s="62">
        <v>54.84</v>
      </c>
      <c r="U33" s="62">
        <v>55.320000000000007</v>
      </c>
      <c r="V33" s="62">
        <v>55.800000000000004</v>
      </c>
      <c r="W33" s="62">
        <v>56.28</v>
      </c>
      <c r="X33" s="62">
        <v>56.64</v>
      </c>
      <c r="Y33" s="62">
        <v>57.12</v>
      </c>
      <c r="Z33" s="62">
        <v>57.599999999999994</v>
      </c>
      <c r="AA33" s="62">
        <v>58.08</v>
      </c>
      <c r="AB33" s="62">
        <v>58.56</v>
      </c>
      <c r="AC33" s="62">
        <v>59.04</v>
      </c>
      <c r="AD33" s="62">
        <v>59.519999999999996</v>
      </c>
      <c r="AE33" s="62">
        <v>60</v>
      </c>
      <c r="AF33" s="62">
        <v>60.599999999999994</v>
      </c>
      <c r="AG33" s="62">
        <v>61.08</v>
      </c>
      <c r="AH33" s="62">
        <v>61.56</v>
      </c>
      <c r="AI33" s="62">
        <v>62.04</v>
      </c>
      <c r="AJ33" s="62">
        <v>62.519999999999996</v>
      </c>
      <c r="AK33" s="62">
        <v>63</v>
      </c>
      <c r="AL33" s="62">
        <v>63.480000000000004</v>
      </c>
      <c r="AM33" s="62">
        <v>63.96</v>
      </c>
      <c r="AN33" s="62">
        <v>64.44</v>
      </c>
      <c r="AO33" s="62">
        <v>64.92</v>
      </c>
      <c r="AP33" s="62">
        <v>65.400000000000006</v>
      </c>
      <c r="AQ33" s="62">
        <v>65.88</v>
      </c>
      <c r="AR33" s="62">
        <v>66.36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</row>
    <row r="34" spans="1:148" customFormat="1" ht="14.25">
      <c r="B34" s="32">
        <v>42</v>
      </c>
      <c r="C34" s="62">
        <v>47.64</v>
      </c>
      <c r="D34" s="62">
        <v>48</v>
      </c>
      <c r="E34" s="62">
        <v>48.36</v>
      </c>
      <c r="F34" s="62">
        <v>48.84</v>
      </c>
      <c r="G34" s="62">
        <v>49.199999999999996</v>
      </c>
      <c r="H34" s="62">
        <v>49.679999999999993</v>
      </c>
      <c r="I34" s="62">
        <v>50.04</v>
      </c>
      <c r="J34" s="62">
        <v>50.519999999999996</v>
      </c>
      <c r="K34" s="62">
        <v>51</v>
      </c>
      <c r="L34" s="62">
        <v>51.36</v>
      </c>
      <c r="M34" s="62">
        <v>51.84</v>
      </c>
      <c r="N34" s="62">
        <v>52.320000000000007</v>
      </c>
      <c r="O34" s="62">
        <v>52.800000000000004</v>
      </c>
      <c r="P34" s="62">
        <v>53.16</v>
      </c>
      <c r="Q34" s="62">
        <v>53.64</v>
      </c>
      <c r="R34" s="62">
        <v>54.12</v>
      </c>
      <c r="S34" s="62">
        <v>54.599999999999994</v>
      </c>
      <c r="T34" s="62">
        <v>55.08</v>
      </c>
      <c r="U34" s="62">
        <v>55.56</v>
      </c>
      <c r="V34" s="62">
        <v>56.04</v>
      </c>
      <c r="W34" s="62">
        <v>56.519999999999996</v>
      </c>
      <c r="X34" s="62">
        <v>57</v>
      </c>
      <c r="Y34" s="62">
        <v>57.480000000000004</v>
      </c>
      <c r="Z34" s="62">
        <v>57.96</v>
      </c>
      <c r="AA34" s="62">
        <v>58.44</v>
      </c>
      <c r="AB34" s="62">
        <v>58.92</v>
      </c>
      <c r="AC34" s="62">
        <v>59.400000000000006</v>
      </c>
      <c r="AD34" s="62">
        <v>59.88</v>
      </c>
      <c r="AE34" s="62">
        <v>60.36</v>
      </c>
      <c r="AF34" s="62">
        <v>60.84</v>
      </c>
      <c r="AG34" s="62">
        <v>61.320000000000007</v>
      </c>
      <c r="AH34" s="62">
        <v>61.92</v>
      </c>
      <c r="AI34" s="62">
        <v>62.400000000000006</v>
      </c>
      <c r="AJ34" s="62">
        <v>62.88</v>
      </c>
      <c r="AK34" s="62">
        <v>63.36</v>
      </c>
      <c r="AL34" s="62">
        <v>63.84</v>
      </c>
      <c r="AM34" s="62">
        <v>64.320000000000007</v>
      </c>
      <c r="AN34" s="62">
        <v>64.800000000000011</v>
      </c>
      <c r="AO34" s="62">
        <v>65.28</v>
      </c>
      <c r="AP34" s="62">
        <v>65.760000000000005</v>
      </c>
      <c r="AQ34" s="62">
        <v>66.239999999999995</v>
      </c>
      <c r="AR34" s="62">
        <v>66.72</v>
      </c>
      <c r="AS34" s="62">
        <v>67.08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</row>
    <row r="35" spans="1:148" customFormat="1" ht="15" thickBot="1">
      <c r="B35" s="32">
        <v>43</v>
      </c>
      <c r="C35" s="62">
        <v>47.64</v>
      </c>
      <c r="D35" s="62">
        <v>48.12</v>
      </c>
      <c r="E35" s="62">
        <v>48.480000000000004</v>
      </c>
      <c r="F35" s="62">
        <v>48.84</v>
      </c>
      <c r="G35" s="62">
        <v>49.320000000000007</v>
      </c>
      <c r="H35" s="62">
        <v>49.679999999999993</v>
      </c>
      <c r="I35" s="62">
        <v>50.16</v>
      </c>
      <c r="J35" s="62">
        <v>50.64</v>
      </c>
      <c r="K35" s="62">
        <v>51</v>
      </c>
      <c r="L35" s="62">
        <v>51.480000000000004</v>
      </c>
      <c r="M35" s="62">
        <v>51.96</v>
      </c>
      <c r="N35" s="62">
        <v>52.44</v>
      </c>
      <c r="O35" s="62">
        <v>52.92</v>
      </c>
      <c r="P35" s="62">
        <v>53.400000000000006</v>
      </c>
      <c r="Q35" s="62">
        <v>53.88</v>
      </c>
      <c r="R35" s="62">
        <v>54.239999999999995</v>
      </c>
      <c r="S35" s="62">
        <v>54.72</v>
      </c>
      <c r="T35" s="62">
        <v>55.199999999999996</v>
      </c>
      <c r="U35" s="62">
        <v>55.679999999999993</v>
      </c>
      <c r="V35" s="62">
        <v>56.28</v>
      </c>
      <c r="W35" s="62">
        <v>56.760000000000005</v>
      </c>
      <c r="X35" s="62">
        <v>57.239999999999995</v>
      </c>
      <c r="Y35" s="62">
        <v>57.72</v>
      </c>
      <c r="Z35" s="62">
        <v>58.199999999999996</v>
      </c>
      <c r="AA35" s="62">
        <v>58.679999999999993</v>
      </c>
      <c r="AB35" s="62">
        <v>59.16</v>
      </c>
      <c r="AC35" s="62">
        <v>59.64</v>
      </c>
      <c r="AD35" s="62">
        <v>60.239999999999995</v>
      </c>
      <c r="AE35" s="62">
        <v>60.72</v>
      </c>
      <c r="AF35" s="62">
        <v>61.199999999999996</v>
      </c>
      <c r="AG35" s="62">
        <v>61.679999999999993</v>
      </c>
      <c r="AH35" s="62">
        <v>62.28</v>
      </c>
      <c r="AI35" s="62">
        <v>62.760000000000005</v>
      </c>
      <c r="AJ35" s="62">
        <v>63.239999999999995</v>
      </c>
      <c r="AK35" s="62">
        <v>63.72</v>
      </c>
      <c r="AL35" s="62">
        <v>64.199999999999989</v>
      </c>
      <c r="AM35" s="62">
        <v>64.679999999999993</v>
      </c>
      <c r="AN35" s="62">
        <v>65.28</v>
      </c>
      <c r="AO35" s="62">
        <v>65.760000000000005</v>
      </c>
      <c r="AP35" s="62">
        <v>66.12</v>
      </c>
      <c r="AQ35" s="62">
        <v>66.599999999999994</v>
      </c>
      <c r="AR35" s="62">
        <v>67.08</v>
      </c>
      <c r="AS35" s="62">
        <v>67.56</v>
      </c>
      <c r="AT35" s="62">
        <v>67.92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</row>
    <row r="36" spans="1:148" customFormat="1" ht="14.25">
      <c r="B36" s="25">
        <v>44</v>
      </c>
      <c r="C36" s="62">
        <v>47.76</v>
      </c>
      <c r="D36" s="62">
        <v>48.12</v>
      </c>
      <c r="E36" s="62">
        <v>48.599999999999994</v>
      </c>
      <c r="F36" s="62">
        <v>48.96</v>
      </c>
      <c r="G36" s="62">
        <v>49.44</v>
      </c>
      <c r="H36" s="62">
        <v>49.800000000000004</v>
      </c>
      <c r="I36" s="62">
        <v>50.28</v>
      </c>
      <c r="J36" s="62">
        <v>50.760000000000005</v>
      </c>
      <c r="K36" s="62">
        <v>51.12</v>
      </c>
      <c r="L36" s="62">
        <v>51.599999999999994</v>
      </c>
      <c r="M36" s="62">
        <v>52.08</v>
      </c>
      <c r="N36" s="62">
        <v>52.56</v>
      </c>
      <c r="O36" s="62">
        <v>53.04</v>
      </c>
      <c r="P36" s="62">
        <v>53.519999999999996</v>
      </c>
      <c r="Q36" s="62">
        <v>54</v>
      </c>
      <c r="R36" s="62">
        <v>54.480000000000004</v>
      </c>
      <c r="S36" s="62">
        <v>54.96</v>
      </c>
      <c r="T36" s="62">
        <v>55.44</v>
      </c>
      <c r="U36" s="62">
        <v>55.92</v>
      </c>
      <c r="V36" s="62">
        <v>56.400000000000006</v>
      </c>
      <c r="W36" s="62">
        <v>56.88</v>
      </c>
      <c r="X36" s="62">
        <v>57.480000000000004</v>
      </c>
      <c r="Y36" s="62">
        <v>57.96</v>
      </c>
      <c r="Z36" s="62">
        <v>58.44</v>
      </c>
      <c r="AA36" s="62">
        <v>58.92</v>
      </c>
      <c r="AB36" s="62">
        <v>59.519999999999996</v>
      </c>
      <c r="AC36" s="62">
        <v>60</v>
      </c>
      <c r="AD36" s="62">
        <v>60.480000000000004</v>
      </c>
      <c r="AE36" s="62">
        <v>61.08</v>
      </c>
      <c r="AF36" s="62">
        <v>61.56</v>
      </c>
      <c r="AG36" s="62">
        <v>62.04</v>
      </c>
      <c r="AH36" s="62">
        <v>62.64</v>
      </c>
      <c r="AI36" s="62">
        <v>63.12</v>
      </c>
      <c r="AJ36" s="62">
        <v>63.599999999999994</v>
      </c>
      <c r="AK36" s="62">
        <v>64.08</v>
      </c>
      <c r="AL36" s="62">
        <v>64.679999999999993</v>
      </c>
      <c r="AM36" s="62">
        <v>65.16</v>
      </c>
      <c r="AN36" s="62">
        <v>65.64</v>
      </c>
      <c r="AO36" s="62">
        <v>66.12</v>
      </c>
      <c r="AP36" s="62">
        <v>66.599999999999994</v>
      </c>
      <c r="AQ36" s="62">
        <v>67.08</v>
      </c>
      <c r="AR36" s="62">
        <v>67.44</v>
      </c>
      <c r="AS36" s="62">
        <v>67.92</v>
      </c>
      <c r="AT36" s="62">
        <v>68.28</v>
      </c>
      <c r="AU36" s="62">
        <v>68.760000000000005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</row>
    <row r="37" spans="1:148" customFormat="1" ht="14.25">
      <c r="B37" s="32">
        <v>45</v>
      </c>
      <c r="C37" s="62">
        <v>47.76</v>
      </c>
      <c r="D37" s="62">
        <v>48.239999999999995</v>
      </c>
      <c r="E37" s="62">
        <v>48.599999999999994</v>
      </c>
      <c r="F37" s="62">
        <v>49.08</v>
      </c>
      <c r="G37" s="62">
        <v>49.44</v>
      </c>
      <c r="H37" s="62">
        <v>49.92</v>
      </c>
      <c r="I37" s="62">
        <v>50.400000000000006</v>
      </c>
      <c r="J37" s="62">
        <v>50.760000000000005</v>
      </c>
      <c r="K37" s="62">
        <v>51.239999999999995</v>
      </c>
      <c r="L37" s="62">
        <v>51.72</v>
      </c>
      <c r="M37" s="62">
        <v>52.199999999999996</v>
      </c>
      <c r="N37" s="62">
        <v>52.679999999999993</v>
      </c>
      <c r="O37" s="62">
        <v>53.16</v>
      </c>
      <c r="P37" s="62">
        <v>53.64</v>
      </c>
      <c r="Q37" s="62">
        <v>54.12</v>
      </c>
      <c r="R37" s="62">
        <v>54.599999999999994</v>
      </c>
      <c r="S37" s="62">
        <v>55.08</v>
      </c>
      <c r="T37" s="62">
        <v>55.679999999999993</v>
      </c>
      <c r="U37" s="62">
        <v>56.16</v>
      </c>
      <c r="V37" s="62">
        <v>56.64</v>
      </c>
      <c r="W37" s="62">
        <v>57.12</v>
      </c>
      <c r="X37" s="62">
        <v>57.72</v>
      </c>
      <c r="Y37" s="62">
        <v>58.199999999999996</v>
      </c>
      <c r="Z37" s="62">
        <v>58.679999999999993</v>
      </c>
      <c r="AA37" s="62">
        <v>59.28</v>
      </c>
      <c r="AB37" s="62">
        <v>59.760000000000005</v>
      </c>
      <c r="AC37" s="62">
        <v>60.36</v>
      </c>
      <c r="AD37" s="62">
        <v>60.84</v>
      </c>
      <c r="AE37" s="62">
        <v>61.320000000000007</v>
      </c>
      <c r="AF37" s="62">
        <v>61.92</v>
      </c>
      <c r="AG37" s="62">
        <v>62.400000000000006</v>
      </c>
      <c r="AH37" s="62">
        <v>63</v>
      </c>
      <c r="AI37" s="62">
        <v>63.480000000000004</v>
      </c>
      <c r="AJ37" s="62">
        <v>63.96</v>
      </c>
      <c r="AK37" s="62">
        <v>64.56</v>
      </c>
      <c r="AL37" s="62">
        <v>65.039999999999992</v>
      </c>
      <c r="AM37" s="62">
        <v>65.52</v>
      </c>
      <c r="AN37" s="62">
        <v>66</v>
      </c>
      <c r="AO37" s="62">
        <v>66.48</v>
      </c>
      <c r="AP37" s="62">
        <v>66.960000000000008</v>
      </c>
      <c r="AQ37" s="62">
        <v>67.44</v>
      </c>
      <c r="AR37" s="62">
        <v>67.92</v>
      </c>
      <c r="AS37" s="62">
        <v>68.28</v>
      </c>
      <c r="AT37" s="62">
        <v>68.760000000000005</v>
      </c>
      <c r="AU37" s="62">
        <v>69.12</v>
      </c>
      <c r="AV37" s="62">
        <v>69.599999999999994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</row>
    <row r="38" spans="1:148" customFormat="1" ht="15" thickBot="1">
      <c r="B38" s="32">
        <v>46</v>
      </c>
      <c r="C38" s="62">
        <v>47.76</v>
      </c>
      <c r="D38" s="62">
        <v>48.239999999999995</v>
      </c>
      <c r="E38" s="62">
        <v>48.599999999999994</v>
      </c>
      <c r="F38" s="62">
        <v>49.08</v>
      </c>
      <c r="G38" s="62">
        <v>49.56</v>
      </c>
      <c r="H38" s="62">
        <v>49.92</v>
      </c>
      <c r="I38" s="62">
        <v>50.400000000000006</v>
      </c>
      <c r="J38" s="62">
        <v>50.88</v>
      </c>
      <c r="K38" s="62">
        <v>51.36</v>
      </c>
      <c r="L38" s="62">
        <v>51.84</v>
      </c>
      <c r="M38" s="62">
        <v>52.320000000000007</v>
      </c>
      <c r="N38" s="62">
        <v>52.800000000000004</v>
      </c>
      <c r="O38" s="62">
        <v>53.28</v>
      </c>
      <c r="P38" s="62">
        <v>53.760000000000005</v>
      </c>
      <c r="Q38" s="62">
        <v>54.239999999999995</v>
      </c>
      <c r="R38" s="62">
        <v>54.84</v>
      </c>
      <c r="S38" s="62">
        <v>55.320000000000007</v>
      </c>
      <c r="T38" s="62">
        <v>55.800000000000004</v>
      </c>
      <c r="U38" s="62">
        <v>56.400000000000006</v>
      </c>
      <c r="V38" s="62">
        <v>56.88</v>
      </c>
      <c r="W38" s="62">
        <v>57.36</v>
      </c>
      <c r="X38" s="62">
        <v>57.96</v>
      </c>
      <c r="Y38" s="62">
        <v>58.44</v>
      </c>
      <c r="Z38" s="62">
        <v>59.04</v>
      </c>
      <c r="AA38" s="62">
        <v>59.519999999999996</v>
      </c>
      <c r="AB38" s="62">
        <v>60.12</v>
      </c>
      <c r="AC38" s="62">
        <v>60.599999999999994</v>
      </c>
      <c r="AD38" s="62">
        <v>61.199999999999996</v>
      </c>
      <c r="AE38" s="62">
        <v>61.679999999999993</v>
      </c>
      <c r="AF38" s="62">
        <v>62.28</v>
      </c>
      <c r="AG38" s="62">
        <v>62.760000000000005</v>
      </c>
      <c r="AH38" s="62">
        <v>63.36</v>
      </c>
      <c r="AI38" s="62">
        <v>63.84</v>
      </c>
      <c r="AJ38" s="62">
        <v>64.44</v>
      </c>
      <c r="AK38" s="62">
        <v>64.92</v>
      </c>
      <c r="AL38" s="62">
        <v>65.400000000000006</v>
      </c>
      <c r="AM38" s="62">
        <v>66</v>
      </c>
      <c r="AN38" s="62">
        <v>66.48</v>
      </c>
      <c r="AO38" s="62">
        <v>66.960000000000008</v>
      </c>
      <c r="AP38" s="62">
        <v>67.44</v>
      </c>
      <c r="AQ38" s="62">
        <v>67.92</v>
      </c>
      <c r="AR38" s="62">
        <v>68.400000000000006</v>
      </c>
      <c r="AS38" s="62">
        <v>68.760000000000005</v>
      </c>
      <c r="AT38" s="62">
        <v>69.239999999999995</v>
      </c>
      <c r="AU38" s="62">
        <v>69.599999999999994</v>
      </c>
      <c r="AV38" s="62">
        <v>69.960000000000008</v>
      </c>
      <c r="AW38" s="62">
        <v>70.320000000000007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</row>
    <row r="39" spans="1:148" customFormat="1" ht="14.25">
      <c r="B39" s="25">
        <v>47</v>
      </c>
      <c r="C39" s="62">
        <v>47.88</v>
      </c>
      <c r="D39" s="62">
        <v>48.239999999999995</v>
      </c>
      <c r="E39" s="62">
        <v>48.72</v>
      </c>
      <c r="F39" s="62">
        <v>49.199999999999996</v>
      </c>
      <c r="G39" s="62">
        <v>49.56</v>
      </c>
      <c r="H39" s="62">
        <v>50.04</v>
      </c>
      <c r="I39" s="62">
        <v>50.519999999999996</v>
      </c>
      <c r="J39" s="62">
        <v>51</v>
      </c>
      <c r="K39" s="62">
        <v>51.480000000000004</v>
      </c>
      <c r="L39" s="62">
        <v>51.96</v>
      </c>
      <c r="M39" s="62">
        <v>52.44</v>
      </c>
      <c r="N39" s="62">
        <v>52.92</v>
      </c>
      <c r="O39" s="62">
        <v>53.400000000000006</v>
      </c>
      <c r="P39" s="62">
        <v>53.88</v>
      </c>
      <c r="Q39" s="62">
        <v>54.480000000000004</v>
      </c>
      <c r="R39" s="62">
        <v>54.96</v>
      </c>
      <c r="S39" s="62">
        <v>55.44</v>
      </c>
      <c r="T39" s="62">
        <v>56.04</v>
      </c>
      <c r="U39" s="62">
        <v>56.519999999999996</v>
      </c>
      <c r="V39" s="62">
        <v>57.12</v>
      </c>
      <c r="W39" s="62">
        <v>57.599999999999994</v>
      </c>
      <c r="X39" s="62">
        <v>58.199999999999996</v>
      </c>
      <c r="Y39" s="62">
        <v>58.679999999999993</v>
      </c>
      <c r="Z39" s="62">
        <v>59.28</v>
      </c>
      <c r="AA39" s="62">
        <v>59.760000000000005</v>
      </c>
      <c r="AB39" s="62">
        <v>60.36</v>
      </c>
      <c r="AC39" s="62">
        <v>60.96</v>
      </c>
      <c r="AD39" s="62">
        <v>61.44</v>
      </c>
      <c r="AE39" s="62">
        <v>62.04</v>
      </c>
      <c r="AF39" s="62">
        <v>62.64</v>
      </c>
      <c r="AG39" s="62">
        <v>63.12</v>
      </c>
      <c r="AH39" s="62">
        <v>63.72</v>
      </c>
      <c r="AI39" s="62">
        <v>64.199999999999989</v>
      </c>
      <c r="AJ39" s="62">
        <v>64.800000000000011</v>
      </c>
      <c r="AK39" s="62">
        <v>65.400000000000006</v>
      </c>
      <c r="AL39" s="62">
        <v>65.88</v>
      </c>
      <c r="AM39" s="62">
        <v>66.36</v>
      </c>
      <c r="AN39" s="62">
        <v>66.960000000000008</v>
      </c>
      <c r="AO39" s="62">
        <v>67.44</v>
      </c>
      <c r="AP39" s="62">
        <v>67.92</v>
      </c>
      <c r="AQ39" s="62">
        <v>68.400000000000006</v>
      </c>
      <c r="AR39" s="62">
        <v>68.760000000000005</v>
      </c>
      <c r="AS39" s="62">
        <v>69.239999999999995</v>
      </c>
      <c r="AT39" s="62">
        <v>69.599999999999994</v>
      </c>
      <c r="AU39" s="62">
        <v>70.08</v>
      </c>
      <c r="AV39" s="62">
        <v>70.44</v>
      </c>
      <c r="AW39" s="62">
        <v>70.800000000000011</v>
      </c>
      <c r="AX39" s="62">
        <v>71.16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</row>
    <row r="40" spans="1:148" customFormat="1" ht="14.25">
      <c r="B40" s="32">
        <v>48</v>
      </c>
      <c r="C40" s="62">
        <v>47.88</v>
      </c>
      <c r="D40" s="62">
        <v>48.36</v>
      </c>
      <c r="E40" s="62">
        <v>48.72</v>
      </c>
      <c r="F40" s="62">
        <v>49.199999999999996</v>
      </c>
      <c r="G40" s="62">
        <v>49.679999999999993</v>
      </c>
      <c r="H40" s="62">
        <v>50.04</v>
      </c>
      <c r="I40" s="62">
        <v>50.519999999999996</v>
      </c>
      <c r="J40" s="62">
        <v>51</v>
      </c>
      <c r="K40" s="62">
        <v>51.480000000000004</v>
      </c>
      <c r="L40" s="62">
        <v>51.96</v>
      </c>
      <c r="M40" s="62">
        <v>52.56</v>
      </c>
      <c r="N40" s="62">
        <v>53.04</v>
      </c>
      <c r="O40" s="62">
        <v>53.519999999999996</v>
      </c>
      <c r="P40" s="62">
        <v>54</v>
      </c>
      <c r="Q40" s="62">
        <v>54.599999999999994</v>
      </c>
      <c r="R40" s="62">
        <v>55.08</v>
      </c>
      <c r="S40" s="62">
        <v>55.679999999999993</v>
      </c>
      <c r="T40" s="62">
        <v>56.16</v>
      </c>
      <c r="U40" s="62">
        <v>56.760000000000005</v>
      </c>
      <c r="V40" s="62">
        <v>57.239999999999995</v>
      </c>
      <c r="W40" s="62">
        <v>57.84</v>
      </c>
      <c r="X40" s="62">
        <v>58.320000000000007</v>
      </c>
      <c r="Y40" s="62">
        <v>58.92</v>
      </c>
      <c r="Z40" s="62">
        <v>59.519999999999996</v>
      </c>
      <c r="AA40" s="62">
        <v>60.12</v>
      </c>
      <c r="AB40" s="62">
        <v>60.599999999999994</v>
      </c>
      <c r="AC40" s="62">
        <v>61.199999999999996</v>
      </c>
      <c r="AD40" s="62">
        <v>61.800000000000004</v>
      </c>
      <c r="AE40" s="62">
        <v>62.400000000000006</v>
      </c>
      <c r="AF40" s="62">
        <v>62.88</v>
      </c>
      <c r="AG40" s="62">
        <v>63.480000000000004</v>
      </c>
      <c r="AH40" s="62">
        <v>64.08</v>
      </c>
      <c r="AI40" s="62">
        <v>64.679999999999993</v>
      </c>
      <c r="AJ40" s="62">
        <v>65.16</v>
      </c>
      <c r="AK40" s="62">
        <v>65.760000000000005</v>
      </c>
      <c r="AL40" s="62">
        <v>66.239999999999995</v>
      </c>
      <c r="AM40" s="62">
        <v>66.84</v>
      </c>
      <c r="AN40" s="62">
        <v>67.320000000000007</v>
      </c>
      <c r="AO40" s="62">
        <v>67.800000000000011</v>
      </c>
      <c r="AP40" s="62">
        <v>68.400000000000006</v>
      </c>
      <c r="AQ40" s="62">
        <v>68.760000000000005</v>
      </c>
      <c r="AR40" s="62">
        <v>69.239999999999995</v>
      </c>
      <c r="AS40" s="62">
        <v>69.72</v>
      </c>
      <c r="AT40" s="62">
        <v>70.08</v>
      </c>
      <c r="AU40" s="62">
        <v>70.44</v>
      </c>
      <c r="AV40" s="62">
        <v>70.800000000000011</v>
      </c>
      <c r="AW40" s="62">
        <v>71.16</v>
      </c>
      <c r="AX40" s="62">
        <v>71.52</v>
      </c>
      <c r="AY40" s="62">
        <v>71.88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</row>
    <row r="41" spans="1:148" customFormat="1" ht="15" thickBot="1">
      <c r="B41" s="32">
        <v>49</v>
      </c>
      <c r="C41" s="62">
        <v>47.88</v>
      </c>
      <c r="D41" s="62">
        <v>48.36</v>
      </c>
      <c r="E41" s="62">
        <v>48.84</v>
      </c>
      <c r="F41" s="62">
        <v>49.199999999999996</v>
      </c>
      <c r="G41" s="62">
        <v>49.679999999999993</v>
      </c>
      <c r="H41" s="62">
        <v>50.16</v>
      </c>
      <c r="I41" s="62">
        <v>50.64</v>
      </c>
      <c r="J41" s="62">
        <v>51.12</v>
      </c>
      <c r="K41" s="62">
        <v>51.599999999999994</v>
      </c>
      <c r="L41" s="62">
        <v>52.08</v>
      </c>
      <c r="M41" s="62">
        <v>52.56</v>
      </c>
      <c r="N41" s="62">
        <v>53.16</v>
      </c>
      <c r="O41" s="62">
        <v>53.64</v>
      </c>
      <c r="P41" s="62">
        <v>54.12</v>
      </c>
      <c r="Q41" s="62">
        <v>54.72</v>
      </c>
      <c r="R41" s="62">
        <v>55.199999999999996</v>
      </c>
      <c r="S41" s="62">
        <v>55.800000000000004</v>
      </c>
      <c r="T41" s="62">
        <v>56.400000000000006</v>
      </c>
      <c r="U41" s="62">
        <v>56.88</v>
      </c>
      <c r="V41" s="62">
        <v>57.480000000000004</v>
      </c>
      <c r="W41" s="62">
        <v>58.08</v>
      </c>
      <c r="X41" s="62">
        <v>58.56</v>
      </c>
      <c r="Y41" s="62">
        <v>59.16</v>
      </c>
      <c r="Z41" s="62">
        <v>59.760000000000005</v>
      </c>
      <c r="AA41" s="62">
        <v>60.36</v>
      </c>
      <c r="AB41" s="62">
        <v>60.96</v>
      </c>
      <c r="AC41" s="62">
        <v>61.44</v>
      </c>
      <c r="AD41" s="62">
        <v>62.04</v>
      </c>
      <c r="AE41" s="62">
        <v>62.64</v>
      </c>
      <c r="AF41" s="62">
        <v>63.239999999999995</v>
      </c>
      <c r="AG41" s="62">
        <v>63.84</v>
      </c>
      <c r="AH41" s="62">
        <v>64.44</v>
      </c>
      <c r="AI41" s="62">
        <v>65.039999999999992</v>
      </c>
      <c r="AJ41" s="62">
        <v>65.64</v>
      </c>
      <c r="AK41" s="62">
        <v>66.12</v>
      </c>
      <c r="AL41" s="62">
        <v>66.72</v>
      </c>
      <c r="AM41" s="62">
        <v>67.320000000000007</v>
      </c>
      <c r="AN41" s="62">
        <v>67.800000000000011</v>
      </c>
      <c r="AO41" s="62">
        <v>68.28</v>
      </c>
      <c r="AP41" s="62">
        <v>68.760000000000005</v>
      </c>
      <c r="AQ41" s="62">
        <v>69.239999999999995</v>
      </c>
      <c r="AR41" s="62">
        <v>69.72</v>
      </c>
      <c r="AS41" s="62">
        <v>70.199999999999989</v>
      </c>
      <c r="AT41" s="62">
        <v>70.56</v>
      </c>
      <c r="AU41" s="62">
        <v>70.92</v>
      </c>
      <c r="AV41" s="62">
        <v>71.28</v>
      </c>
      <c r="AW41" s="62">
        <v>71.64</v>
      </c>
      <c r="AX41" s="62">
        <v>72</v>
      </c>
      <c r="AY41" s="62">
        <v>72.36</v>
      </c>
      <c r="AZ41" s="62">
        <v>72.72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</row>
    <row r="42" spans="1:148" customFormat="1" ht="14.25">
      <c r="B42" s="25">
        <v>50</v>
      </c>
      <c r="C42" s="62">
        <v>48</v>
      </c>
      <c r="D42" s="62">
        <v>48.36</v>
      </c>
      <c r="E42" s="62">
        <v>48.84</v>
      </c>
      <c r="F42" s="62">
        <v>49.320000000000007</v>
      </c>
      <c r="G42" s="62">
        <v>49.800000000000004</v>
      </c>
      <c r="H42" s="62">
        <v>50.16</v>
      </c>
      <c r="I42" s="62">
        <v>50.64</v>
      </c>
      <c r="J42" s="62">
        <v>51.12</v>
      </c>
      <c r="K42" s="62">
        <v>51.72</v>
      </c>
      <c r="L42" s="62">
        <v>52.199999999999996</v>
      </c>
      <c r="M42" s="62">
        <v>52.679999999999993</v>
      </c>
      <c r="N42" s="62">
        <v>53.16</v>
      </c>
      <c r="O42" s="62">
        <v>53.760000000000005</v>
      </c>
      <c r="P42" s="62">
        <v>54.239999999999995</v>
      </c>
      <c r="Q42" s="62">
        <v>54.84</v>
      </c>
      <c r="R42" s="62">
        <v>55.44</v>
      </c>
      <c r="S42" s="62">
        <v>55.92</v>
      </c>
      <c r="T42" s="62">
        <v>56.519999999999996</v>
      </c>
      <c r="U42" s="62">
        <v>57.12</v>
      </c>
      <c r="V42" s="62">
        <v>57.599999999999994</v>
      </c>
      <c r="W42" s="62">
        <v>58.199999999999996</v>
      </c>
      <c r="X42" s="62">
        <v>58.800000000000004</v>
      </c>
      <c r="Y42" s="62">
        <v>59.400000000000006</v>
      </c>
      <c r="Z42" s="62">
        <v>60</v>
      </c>
      <c r="AA42" s="62">
        <v>60.599999999999994</v>
      </c>
      <c r="AB42" s="62">
        <v>61.199999999999996</v>
      </c>
      <c r="AC42" s="62">
        <v>61.800000000000004</v>
      </c>
      <c r="AD42" s="62">
        <v>62.400000000000006</v>
      </c>
      <c r="AE42" s="62">
        <v>63</v>
      </c>
      <c r="AF42" s="62">
        <v>63.599999999999994</v>
      </c>
      <c r="AG42" s="62">
        <v>64.199999999999989</v>
      </c>
      <c r="AH42" s="62">
        <v>64.800000000000011</v>
      </c>
      <c r="AI42" s="62">
        <v>65.400000000000006</v>
      </c>
      <c r="AJ42" s="62">
        <v>66</v>
      </c>
      <c r="AK42" s="62">
        <v>66.599999999999994</v>
      </c>
      <c r="AL42" s="62">
        <v>67.199999999999989</v>
      </c>
      <c r="AM42" s="62">
        <v>67.679999999999993</v>
      </c>
      <c r="AN42" s="62">
        <v>68.28</v>
      </c>
      <c r="AO42" s="62">
        <v>68.760000000000005</v>
      </c>
      <c r="AP42" s="62">
        <v>69.239999999999995</v>
      </c>
      <c r="AQ42" s="62">
        <v>69.84</v>
      </c>
      <c r="AR42" s="62">
        <v>70.199999999999989</v>
      </c>
      <c r="AS42" s="62">
        <v>70.679999999999993</v>
      </c>
      <c r="AT42" s="62">
        <v>71.039999999999992</v>
      </c>
      <c r="AU42" s="62">
        <v>71.52</v>
      </c>
      <c r="AV42" s="62">
        <v>71.88</v>
      </c>
      <c r="AW42" s="62">
        <v>72.12</v>
      </c>
      <c r="AX42" s="62">
        <v>72.48</v>
      </c>
      <c r="AY42" s="62">
        <v>72.84</v>
      </c>
      <c r="AZ42" s="62">
        <v>73.08</v>
      </c>
      <c r="BA42" s="62">
        <v>73.44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</row>
    <row r="43" spans="1:148" customFormat="1" ht="14.25">
      <c r="B43" s="32">
        <v>51</v>
      </c>
      <c r="C43" s="62">
        <v>48</v>
      </c>
      <c r="D43" s="62">
        <v>48.480000000000004</v>
      </c>
      <c r="E43" s="62">
        <v>48.84</v>
      </c>
      <c r="F43" s="62">
        <v>49.320000000000007</v>
      </c>
      <c r="G43" s="62">
        <v>49.800000000000004</v>
      </c>
      <c r="H43" s="62">
        <v>50.28</v>
      </c>
      <c r="I43" s="62">
        <v>50.760000000000005</v>
      </c>
      <c r="J43" s="62">
        <v>51.239999999999995</v>
      </c>
      <c r="K43" s="62">
        <v>51.72</v>
      </c>
      <c r="L43" s="62">
        <v>52.199999999999996</v>
      </c>
      <c r="M43" s="62">
        <v>52.800000000000004</v>
      </c>
      <c r="N43" s="62">
        <v>53.28</v>
      </c>
      <c r="O43" s="62">
        <v>53.88</v>
      </c>
      <c r="P43" s="62">
        <v>54.36</v>
      </c>
      <c r="Q43" s="62">
        <v>54.96</v>
      </c>
      <c r="R43" s="62">
        <v>55.56</v>
      </c>
      <c r="S43" s="62">
        <v>56.04</v>
      </c>
      <c r="T43" s="62">
        <v>56.64</v>
      </c>
      <c r="U43" s="62">
        <v>57.239999999999995</v>
      </c>
      <c r="V43" s="62">
        <v>57.84</v>
      </c>
      <c r="W43" s="62">
        <v>58.44</v>
      </c>
      <c r="X43" s="62">
        <v>59.04</v>
      </c>
      <c r="Y43" s="62">
        <v>59.64</v>
      </c>
      <c r="Z43" s="62">
        <v>60.239999999999995</v>
      </c>
      <c r="AA43" s="62">
        <v>60.84</v>
      </c>
      <c r="AB43" s="62">
        <v>61.44</v>
      </c>
      <c r="AC43" s="62">
        <v>62.04</v>
      </c>
      <c r="AD43" s="62">
        <v>62.64</v>
      </c>
      <c r="AE43" s="62">
        <v>63.36</v>
      </c>
      <c r="AF43" s="62">
        <v>63.96</v>
      </c>
      <c r="AG43" s="62">
        <v>64.56</v>
      </c>
      <c r="AH43" s="62">
        <v>65.16</v>
      </c>
      <c r="AI43" s="62">
        <v>65.760000000000005</v>
      </c>
      <c r="AJ43" s="62">
        <v>66.36</v>
      </c>
      <c r="AK43" s="62">
        <v>66.960000000000008</v>
      </c>
      <c r="AL43" s="62">
        <v>67.56</v>
      </c>
      <c r="AM43" s="62">
        <v>68.16</v>
      </c>
      <c r="AN43" s="62">
        <v>68.760000000000005</v>
      </c>
      <c r="AO43" s="62">
        <v>69.239999999999995</v>
      </c>
      <c r="AP43" s="62">
        <v>69.84</v>
      </c>
      <c r="AQ43" s="62">
        <v>70.320000000000007</v>
      </c>
      <c r="AR43" s="62">
        <v>70.800000000000011</v>
      </c>
      <c r="AS43" s="62">
        <v>71.16</v>
      </c>
      <c r="AT43" s="62">
        <v>71.64</v>
      </c>
      <c r="AU43" s="62">
        <v>72</v>
      </c>
      <c r="AV43" s="62">
        <v>72.36</v>
      </c>
      <c r="AW43" s="62">
        <v>72.72</v>
      </c>
      <c r="AX43" s="62">
        <v>72.960000000000008</v>
      </c>
      <c r="AY43" s="62">
        <v>73.320000000000007</v>
      </c>
      <c r="AZ43" s="62">
        <v>73.679999999999993</v>
      </c>
      <c r="BA43" s="62">
        <v>73.92</v>
      </c>
      <c r="BB43" s="62">
        <v>74.16</v>
      </c>
      <c r="BC43" s="62">
        <v>0</v>
      </c>
      <c r="BD43" s="62">
        <v>0</v>
      </c>
      <c r="BE43" s="62">
        <v>0</v>
      </c>
      <c r="BF43" s="62">
        <v>0</v>
      </c>
    </row>
    <row r="44" spans="1:148" ht="15" thickBot="1">
      <c r="A44"/>
      <c r="B44" s="32">
        <v>52</v>
      </c>
      <c r="C44" s="62">
        <v>48</v>
      </c>
      <c r="D44" s="62">
        <v>48.480000000000004</v>
      </c>
      <c r="E44" s="62">
        <v>48.96</v>
      </c>
      <c r="F44" s="62">
        <v>49.320000000000007</v>
      </c>
      <c r="G44" s="62">
        <v>49.800000000000004</v>
      </c>
      <c r="H44" s="62">
        <v>50.28</v>
      </c>
      <c r="I44" s="62">
        <v>50.760000000000005</v>
      </c>
      <c r="J44" s="62">
        <v>51.36</v>
      </c>
      <c r="K44" s="62">
        <v>51.84</v>
      </c>
      <c r="L44" s="62">
        <v>52.320000000000007</v>
      </c>
      <c r="M44" s="62">
        <v>52.800000000000004</v>
      </c>
      <c r="N44" s="62">
        <v>53.400000000000006</v>
      </c>
      <c r="O44" s="62">
        <v>54</v>
      </c>
      <c r="P44" s="62">
        <v>54.480000000000004</v>
      </c>
      <c r="Q44" s="62">
        <v>55.08</v>
      </c>
      <c r="R44" s="62">
        <v>55.679999999999993</v>
      </c>
      <c r="S44" s="62">
        <v>56.16</v>
      </c>
      <c r="T44" s="62">
        <v>56.760000000000005</v>
      </c>
      <c r="U44" s="62">
        <v>57.36</v>
      </c>
      <c r="V44" s="62">
        <v>57.96</v>
      </c>
      <c r="W44" s="62">
        <v>58.56</v>
      </c>
      <c r="X44" s="62">
        <v>59.16</v>
      </c>
      <c r="Y44" s="62">
        <v>59.88</v>
      </c>
      <c r="Z44" s="62">
        <v>60.480000000000004</v>
      </c>
      <c r="AA44" s="62">
        <v>61.08</v>
      </c>
      <c r="AB44" s="62">
        <v>61.679999999999993</v>
      </c>
      <c r="AC44" s="62">
        <v>62.400000000000006</v>
      </c>
      <c r="AD44" s="62">
        <v>63</v>
      </c>
      <c r="AE44" s="62">
        <v>63.599999999999994</v>
      </c>
      <c r="AF44" s="62">
        <v>64.320000000000007</v>
      </c>
      <c r="AG44" s="62">
        <v>64.92</v>
      </c>
      <c r="AH44" s="62">
        <v>65.52</v>
      </c>
      <c r="AI44" s="62">
        <v>66.12</v>
      </c>
      <c r="AJ44" s="62">
        <v>66.84</v>
      </c>
      <c r="AK44" s="62">
        <v>67.44</v>
      </c>
      <c r="AL44" s="62">
        <v>68.039999999999992</v>
      </c>
      <c r="AM44" s="62">
        <v>68.64</v>
      </c>
      <c r="AN44" s="62">
        <v>69.239999999999995</v>
      </c>
      <c r="AO44" s="62">
        <v>69.72</v>
      </c>
      <c r="AP44" s="62">
        <v>70.320000000000007</v>
      </c>
      <c r="AQ44" s="62">
        <v>70.800000000000011</v>
      </c>
      <c r="AR44" s="62">
        <v>71.28</v>
      </c>
      <c r="AS44" s="62">
        <v>71.760000000000005</v>
      </c>
      <c r="AT44" s="62">
        <v>72.12</v>
      </c>
      <c r="AU44" s="62">
        <v>72.48</v>
      </c>
      <c r="AV44" s="62">
        <v>72.84</v>
      </c>
      <c r="AW44" s="62">
        <v>73.199999999999989</v>
      </c>
      <c r="AX44" s="62">
        <v>73.56</v>
      </c>
      <c r="AY44" s="62">
        <v>73.800000000000011</v>
      </c>
      <c r="AZ44" s="62">
        <v>74.16</v>
      </c>
      <c r="BA44" s="62">
        <v>74.400000000000006</v>
      </c>
      <c r="BB44" s="62">
        <v>74.760000000000005</v>
      </c>
      <c r="BC44" s="62">
        <v>75</v>
      </c>
      <c r="BD44" s="62">
        <v>0</v>
      </c>
      <c r="BE44" s="62">
        <v>0</v>
      </c>
      <c r="BF44" s="62">
        <v>0</v>
      </c>
    </row>
    <row r="45" spans="1:148" ht="14.25">
      <c r="A45"/>
      <c r="B45" s="25">
        <v>53</v>
      </c>
      <c r="C45" s="62">
        <v>48.12</v>
      </c>
      <c r="D45" s="62">
        <v>48.480000000000004</v>
      </c>
      <c r="E45" s="62">
        <v>48.96</v>
      </c>
      <c r="F45" s="62">
        <v>49.44</v>
      </c>
      <c r="G45" s="62">
        <v>49.92</v>
      </c>
      <c r="H45" s="62">
        <v>50.400000000000006</v>
      </c>
      <c r="I45" s="62">
        <v>50.88</v>
      </c>
      <c r="J45" s="62">
        <v>51.36</v>
      </c>
      <c r="K45" s="62">
        <v>51.84</v>
      </c>
      <c r="L45" s="62">
        <v>52.44</v>
      </c>
      <c r="M45" s="62">
        <v>52.92</v>
      </c>
      <c r="N45" s="62">
        <v>53.519999999999996</v>
      </c>
      <c r="O45" s="62">
        <v>54</v>
      </c>
      <c r="P45" s="62">
        <v>54.599999999999994</v>
      </c>
      <c r="Q45" s="62">
        <v>55.199999999999996</v>
      </c>
      <c r="R45" s="62">
        <v>55.800000000000004</v>
      </c>
      <c r="S45" s="62">
        <v>56.400000000000006</v>
      </c>
      <c r="T45" s="62">
        <v>57</v>
      </c>
      <c r="U45" s="62">
        <v>57.599999999999994</v>
      </c>
      <c r="V45" s="62">
        <v>58.199999999999996</v>
      </c>
      <c r="W45" s="62">
        <v>58.800000000000004</v>
      </c>
      <c r="X45" s="62">
        <v>59.400000000000006</v>
      </c>
      <c r="Y45" s="62">
        <v>60</v>
      </c>
      <c r="Z45" s="62">
        <v>60.72</v>
      </c>
      <c r="AA45" s="62">
        <v>61.320000000000007</v>
      </c>
      <c r="AB45" s="62">
        <v>61.92</v>
      </c>
      <c r="AC45" s="62">
        <v>62.64</v>
      </c>
      <c r="AD45" s="62">
        <v>63.239999999999995</v>
      </c>
      <c r="AE45" s="62">
        <v>63.96</v>
      </c>
      <c r="AF45" s="62">
        <v>64.56</v>
      </c>
      <c r="AG45" s="62">
        <v>65.28</v>
      </c>
      <c r="AH45" s="62">
        <v>65.88</v>
      </c>
      <c r="AI45" s="62">
        <v>66.599999999999994</v>
      </c>
      <c r="AJ45" s="62">
        <v>67.199999999999989</v>
      </c>
      <c r="AK45" s="62">
        <v>67.800000000000011</v>
      </c>
      <c r="AL45" s="62">
        <v>68.400000000000006</v>
      </c>
      <c r="AM45" s="62">
        <v>69.12</v>
      </c>
      <c r="AN45" s="62">
        <v>69.599999999999994</v>
      </c>
      <c r="AO45" s="62">
        <v>70.199999999999989</v>
      </c>
      <c r="AP45" s="62">
        <v>70.800000000000011</v>
      </c>
      <c r="AQ45" s="62">
        <v>71.28</v>
      </c>
      <c r="AR45" s="62">
        <v>71.760000000000005</v>
      </c>
      <c r="AS45" s="62">
        <v>72.239999999999995</v>
      </c>
      <c r="AT45" s="62">
        <v>72.72</v>
      </c>
      <c r="AU45" s="62">
        <v>73.08</v>
      </c>
      <c r="AV45" s="62">
        <v>73.44</v>
      </c>
      <c r="AW45" s="62">
        <v>73.800000000000011</v>
      </c>
      <c r="AX45" s="62">
        <v>74.039999999999992</v>
      </c>
      <c r="AY45" s="62">
        <v>74.400000000000006</v>
      </c>
      <c r="AZ45" s="62">
        <v>74.64</v>
      </c>
      <c r="BA45" s="62">
        <v>75</v>
      </c>
      <c r="BB45" s="62">
        <v>75.239999999999995</v>
      </c>
      <c r="BC45" s="62">
        <v>75.48</v>
      </c>
      <c r="BD45" s="62">
        <v>75.72</v>
      </c>
      <c r="BE45" s="62">
        <v>0</v>
      </c>
      <c r="BF45" s="62">
        <v>0</v>
      </c>
    </row>
    <row r="46" spans="1:148" ht="14.25">
      <c r="A46"/>
      <c r="B46" s="32">
        <v>54</v>
      </c>
      <c r="C46" s="62">
        <v>48.12</v>
      </c>
      <c r="D46" s="62">
        <v>48.480000000000004</v>
      </c>
      <c r="E46" s="62">
        <v>48.96</v>
      </c>
      <c r="F46" s="62">
        <v>49.44</v>
      </c>
      <c r="G46" s="62">
        <v>49.92</v>
      </c>
      <c r="H46" s="62">
        <v>50.400000000000006</v>
      </c>
      <c r="I46" s="62">
        <v>50.88</v>
      </c>
      <c r="J46" s="62">
        <v>51.36</v>
      </c>
      <c r="K46" s="62">
        <v>51.96</v>
      </c>
      <c r="L46" s="62">
        <v>52.44</v>
      </c>
      <c r="M46" s="62">
        <v>53.04</v>
      </c>
      <c r="N46" s="62">
        <v>53.519999999999996</v>
      </c>
      <c r="O46" s="62">
        <v>54.12</v>
      </c>
      <c r="P46" s="62">
        <v>54.72</v>
      </c>
      <c r="Q46" s="62">
        <v>55.320000000000007</v>
      </c>
      <c r="R46" s="62">
        <v>55.92</v>
      </c>
      <c r="S46" s="62">
        <v>56.519999999999996</v>
      </c>
      <c r="T46" s="62">
        <v>57.12</v>
      </c>
      <c r="U46" s="62">
        <v>57.72</v>
      </c>
      <c r="V46" s="62">
        <v>58.320000000000007</v>
      </c>
      <c r="W46" s="62">
        <v>58.92</v>
      </c>
      <c r="X46" s="62">
        <v>59.64</v>
      </c>
      <c r="Y46" s="62">
        <v>60.239999999999995</v>
      </c>
      <c r="Z46" s="62">
        <v>60.84</v>
      </c>
      <c r="AA46" s="62">
        <v>61.56</v>
      </c>
      <c r="AB46" s="62">
        <v>62.16</v>
      </c>
      <c r="AC46" s="62">
        <v>62.88</v>
      </c>
      <c r="AD46" s="62">
        <v>63.599999999999994</v>
      </c>
      <c r="AE46" s="62">
        <v>64.199999999999989</v>
      </c>
      <c r="AF46" s="62">
        <v>64.92</v>
      </c>
      <c r="AG46" s="62">
        <v>65.64</v>
      </c>
      <c r="AH46" s="62">
        <v>66.239999999999995</v>
      </c>
      <c r="AI46" s="62">
        <v>66.960000000000008</v>
      </c>
      <c r="AJ46" s="62">
        <v>67.56</v>
      </c>
      <c r="AK46" s="62">
        <v>68.28</v>
      </c>
      <c r="AL46" s="62">
        <v>68.88</v>
      </c>
      <c r="AM46" s="62">
        <v>69.48</v>
      </c>
      <c r="AN46" s="62">
        <v>70.08</v>
      </c>
      <c r="AO46" s="62">
        <v>70.679999999999993</v>
      </c>
      <c r="AP46" s="62">
        <v>71.28</v>
      </c>
      <c r="AQ46" s="62">
        <v>71.760000000000005</v>
      </c>
      <c r="AR46" s="62">
        <v>72.36</v>
      </c>
      <c r="AS46" s="62">
        <v>72.84</v>
      </c>
      <c r="AT46" s="62">
        <v>73.199999999999989</v>
      </c>
      <c r="AU46" s="62">
        <v>73.679999999999993</v>
      </c>
      <c r="AV46" s="62">
        <v>74.039999999999992</v>
      </c>
      <c r="AW46" s="62">
        <v>74.28</v>
      </c>
      <c r="AX46" s="62">
        <v>74.64</v>
      </c>
      <c r="AY46" s="62">
        <v>75</v>
      </c>
      <c r="AZ46" s="62">
        <v>75.239999999999995</v>
      </c>
      <c r="BA46" s="62">
        <v>75.48</v>
      </c>
      <c r="BB46" s="62">
        <v>75.72</v>
      </c>
      <c r="BC46" s="62">
        <v>75.960000000000008</v>
      </c>
      <c r="BD46" s="62">
        <v>76.320000000000007</v>
      </c>
      <c r="BE46" s="62">
        <v>76.56</v>
      </c>
      <c r="BF46" s="62">
        <v>0</v>
      </c>
    </row>
    <row r="47" spans="1:148" ht="15" thickBot="1">
      <c r="A47"/>
      <c r="B47" s="32">
        <v>55</v>
      </c>
      <c r="C47" s="62">
        <v>48.12</v>
      </c>
      <c r="D47" s="62">
        <v>48.599999999999994</v>
      </c>
      <c r="E47" s="62">
        <v>48.96</v>
      </c>
      <c r="F47" s="62">
        <v>49.44</v>
      </c>
      <c r="G47" s="62">
        <v>49.92</v>
      </c>
      <c r="H47" s="62">
        <v>50.400000000000006</v>
      </c>
      <c r="I47" s="62">
        <v>51</v>
      </c>
      <c r="J47" s="62">
        <v>51.480000000000004</v>
      </c>
      <c r="K47" s="62">
        <v>51.96</v>
      </c>
      <c r="L47" s="62">
        <v>52.56</v>
      </c>
      <c r="M47" s="62">
        <v>53.04</v>
      </c>
      <c r="N47" s="62">
        <v>53.64</v>
      </c>
      <c r="O47" s="62">
        <v>54.239999999999995</v>
      </c>
      <c r="P47" s="62">
        <v>54.72</v>
      </c>
      <c r="Q47" s="62">
        <v>55.320000000000007</v>
      </c>
      <c r="R47" s="62">
        <v>55.92</v>
      </c>
      <c r="S47" s="62">
        <v>56.64</v>
      </c>
      <c r="T47" s="62">
        <v>57.239999999999995</v>
      </c>
      <c r="U47" s="62">
        <v>57.84</v>
      </c>
      <c r="V47" s="62">
        <v>58.44</v>
      </c>
      <c r="W47" s="62">
        <v>59.16</v>
      </c>
      <c r="X47" s="62">
        <v>59.760000000000005</v>
      </c>
      <c r="Y47" s="62">
        <v>60.480000000000004</v>
      </c>
      <c r="Z47" s="62">
        <v>61.08</v>
      </c>
      <c r="AA47" s="62">
        <v>61.800000000000004</v>
      </c>
      <c r="AB47" s="62">
        <v>62.400000000000006</v>
      </c>
      <c r="AC47" s="62">
        <v>63.12</v>
      </c>
      <c r="AD47" s="62">
        <v>63.84</v>
      </c>
      <c r="AE47" s="62">
        <v>64.56</v>
      </c>
      <c r="AF47" s="62">
        <v>65.28</v>
      </c>
      <c r="AG47" s="62">
        <v>65.88</v>
      </c>
      <c r="AH47" s="62">
        <v>66.599999999999994</v>
      </c>
      <c r="AI47" s="62">
        <v>67.320000000000007</v>
      </c>
      <c r="AJ47" s="62">
        <v>68.039999999999992</v>
      </c>
      <c r="AK47" s="62">
        <v>68.64</v>
      </c>
      <c r="AL47" s="62">
        <v>69.36</v>
      </c>
      <c r="AM47" s="62">
        <v>69.960000000000008</v>
      </c>
      <c r="AN47" s="62">
        <v>70.56</v>
      </c>
      <c r="AO47" s="62">
        <v>71.16</v>
      </c>
      <c r="AP47" s="62">
        <v>71.760000000000005</v>
      </c>
      <c r="AQ47" s="62">
        <v>72.36</v>
      </c>
      <c r="AR47" s="62">
        <v>72.84</v>
      </c>
      <c r="AS47" s="62">
        <v>73.320000000000007</v>
      </c>
      <c r="AT47" s="62">
        <v>73.800000000000011</v>
      </c>
      <c r="AU47" s="62">
        <v>74.16</v>
      </c>
      <c r="AV47" s="62">
        <v>74.52</v>
      </c>
      <c r="AW47" s="62">
        <v>74.88</v>
      </c>
      <c r="AX47" s="62">
        <v>75.239999999999995</v>
      </c>
      <c r="AY47" s="62">
        <v>75.48</v>
      </c>
      <c r="AZ47" s="62">
        <v>75.84</v>
      </c>
      <c r="BA47" s="62">
        <v>76.08</v>
      </c>
      <c r="BB47" s="62">
        <v>76.320000000000007</v>
      </c>
      <c r="BC47" s="62">
        <v>76.56</v>
      </c>
      <c r="BD47" s="62">
        <v>76.800000000000011</v>
      </c>
      <c r="BE47" s="62">
        <v>77.039999999999992</v>
      </c>
      <c r="BF47" s="62">
        <v>77.28</v>
      </c>
    </row>
    <row r="48" spans="1:148" s="5" customFormat="1" ht="14.25">
      <c r="A48"/>
      <c r="B48" s="25">
        <v>56</v>
      </c>
      <c r="C48" s="62">
        <v>48.12</v>
      </c>
      <c r="D48" s="62">
        <v>48.599999999999994</v>
      </c>
      <c r="E48" s="62">
        <v>49.08</v>
      </c>
      <c r="F48" s="62">
        <v>49.56</v>
      </c>
      <c r="G48" s="62">
        <v>50.04</v>
      </c>
      <c r="H48" s="62">
        <v>50.519999999999996</v>
      </c>
      <c r="I48" s="62">
        <v>51</v>
      </c>
      <c r="J48" s="62">
        <v>51.480000000000004</v>
      </c>
      <c r="K48" s="62">
        <v>52.08</v>
      </c>
      <c r="L48" s="62">
        <v>52.56</v>
      </c>
      <c r="M48" s="62">
        <v>53.16</v>
      </c>
      <c r="N48" s="62">
        <v>53.64</v>
      </c>
      <c r="O48" s="62">
        <v>54.239999999999995</v>
      </c>
      <c r="P48" s="62">
        <v>54.84</v>
      </c>
      <c r="Q48" s="62">
        <v>55.44</v>
      </c>
      <c r="R48" s="62">
        <v>56.04</v>
      </c>
      <c r="S48" s="62">
        <v>56.64</v>
      </c>
      <c r="T48" s="62">
        <v>57.36</v>
      </c>
      <c r="U48" s="62">
        <v>57.96</v>
      </c>
      <c r="V48" s="62">
        <v>58.56</v>
      </c>
      <c r="W48" s="62">
        <v>59.28</v>
      </c>
      <c r="X48" s="62">
        <v>59.88</v>
      </c>
      <c r="Y48" s="62">
        <v>60.599999999999994</v>
      </c>
      <c r="Z48" s="62">
        <v>61.320000000000007</v>
      </c>
      <c r="AA48" s="62">
        <v>62.04</v>
      </c>
      <c r="AB48" s="62">
        <v>62.64</v>
      </c>
      <c r="AC48" s="62">
        <v>63.36</v>
      </c>
      <c r="AD48" s="62">
        <v>64.08</v>
      </c>
      <c r="AE48" s="62">
        <v>64.800000000000011</v>
      </c>
      <c r="AF48" s="62">
        <v>65.52</v>
      </c>
      <c r="AG48" s="62">
        <v>66.239999999999995</v>
      </c>
      <c r="AH48" s="62">
        <v>66.960000000000008</v>
      </c>
      <c r="AI48" s="62">
        <v>67.679999999999993</v>
      </c>
      <c r="AJ48" s="62">
        <v>68.400000000000006</v>
      </c>
      <c r="AK48" s="62">
        <v>69.12</v>
      </c>
      <c r="AL48" s="62">
        <v>69.72</v>
      </c>
      <c r="AM48" s="62">
        <v>70.44</v>
      </c>
      <c r="AN48" s="62">
        <v>71.039999999999992</v>
      </c>
      <c r="AO48" s="62">
        <v>71.760000000000005</v>
      </c>
      <c r="AP48" s="62">
        <v>72.239999999999995</v>
      </c>
      <c r="AQ48" s="62">
        <v>72.84</v>
      </c>
      <c r="AR48" s="62">
        <v>73.44</v>
      </c>
      <c r="AS48" s="62">
        <v>73.92</v>
      </c>
      <c r="AT48" s="62">
        <v>74.400000000000006</v>
      </c>
      <c r="AU48" s="62">
        <v>74.760000000000005</v>
      </c>
      <c r="AV48" s="62">
        <v>75.12</v>
      </c>
      <c r="AW48" s="62">
        <v>75.48</v>
      </c>
      <c r="AX48" s="62">
        <v>75.84</v>
      </c>
      <c r="AY48" s="62">
        <v>76.08</v>
      </c>
      <c r="AZ48" s="62">
        <v>76.44</v>
      </c>
      <c r="BA48" s="62">
        <v>76.679999999999993</v>
      </c>
      <c r="BB48" s="62">
        <v>76.92</v>
      </c>
      <c r="BC48" s="62">
        <v>77.16</v>
      </c>
      <c r="BD48" s="62">
        <v>77.400000000000006</v>
      </c>
      <c r="BE48" s="62">
        <v>77.64</v>
      </c>
      <c r="BF48" s="62">
        <v>77.88</v>
      </c>
    </row>
    <row r="49" spans="1:58" s="5" customFormat="1" ht="14.25">
      <c r="A49" s="1"/>
      <c r="B49" s="32">
        <v>57</v>
      </c>
      <c r="C49" s="62">
        <v>48.12</v>
      </c>
      <c r="D49" s="62">
        <v>48.599999999999994</v>
      </c>
      <c r="E49" s="62">
        <v>49.08</v>
      </c>
      <c r="F49" s="62">
        <v>49.56</v>
      </c>
      <c r="G49" s="62">
        <v>50.04</v>
      </c>
      <c r="H49" s="62">
        <v>50.519999999999996</v>
      </c>
      <c r="I49" s="62">
        <v>51</v>
      </c>
      <c r="J49" s="62">
        <v>51.599999999999994</v>
      </c>
      <c r="K49" s="62">
        <v>52.08</v>
      </c>
      <c r="L49" s="62">
        <v>52.679999999999993</v>
      </c>
      <c r="M49" s="62">
        <v>53.16</v>
      </c>
      <c r="N49" s="62">
        <v>53.760000000000005</v>
      </c>
      <c r="O49" s="62">
        <v>54.36</v>
      </c>
      <c r="P49" s="62">
        <v>54.96</v>
      </c>
      <c r="Q49" s="62">
        <v>55.56</v>
      </c>
      <c r="R49" s="62">
        <v>56.16</v>
      </c>
      <c r="S49" s="62">
        <v>56.760000000000005</v>
      </c>
      <c r="T49" s="62">
        <v>57.480000000000004</v>
      </c>
      <c r="U49" s="62">
        <v>58.08</v>
      </c>
      <c r="V49" s="62">
        <v>58.800000000000004</v>
      </c>
      <c r="W49" s="62">
        <v>59.400000000000006</v>
      </c>
      <c r="X49" s="62">
        <v>60.12</v>
      </c>
      <c r="Y49" s="62">
        <v>60.84</v>
      </c>
      <c r="Z49" s="62">
        <v>61.44</v>
      </c>
      <c r="AA49" s="62">
        <v>62.16</v>
      </c>
      <c r="AB49" s="62">
        <v>62.88</v>
      </c>
      <c r="AC49" s="62">
        <v>63.599999999999994</v>
      </c>
      <c r="AD49" s="62">
        <v>64.320000000000007</v>
      </c>
      <c r="AE49" s="62">
        <v>65.16</v>
      </c>
      <c r="AF49" s="62">
        <v>65.88</v>
      </c>
      <c r="AG49" s="62">
        <v>66.599999999999994</v>
      </c>
      <c r="AH49" s="62">
        <v>67.320000000000007</v>
      </c>
      <c r="AI49" s="62">
        <v>68.039999999999992</v>
      </c>
      <c r="AJ49" s="62">
        <v>68.760000000000005</v>
      </c>
      <c r="AK49" s="62">
        <v>69.48</v>
      </c>
      <c r="AL49" s="62">
        <v>70.199999999999989</v>
      </c>
      <c r="AM49" s="62">
        <v>70.92</v>
      </c>
      <c r="AN49" s="62">
        <v>71.52</v>
      </c>
      <c r="AO49" s="62">
        <v>72.239999999999995</v>
      </c>
      <c r="AP49" s="62">
        <v>72.84</v>
      </c>
      <c r="AQ49" s="62">
        <v>73.44</v>
      </c>
      <c r="AR49" s="62">
        <v>73.92</v>
      </c>
      <c r="AS49" s="62">
        <v>74.400000000000006</v>
      </c>
      <c r="AT49" s="62">
        <v>74.88</v>
      </c>
      <c r="AU49" s="62">
        <v>75.36</v>
      </c>
      <c r="AV49" s="62">
        <v>75.72</v>
      </c>
      <c r="AW49" s="62">
        <v>76.08</v>
      </c>
      <c r="AX49" s="62">
        <v>76.44</v>
      </c>
      <c r="AY49" s="62">
        <v>76.800000000000011</v>
      </c>
      <c r="AZ49" s="62">
        <v>77.039999999999992</v>
      </c>
      <c r="BA49" s="62">
        <v>77.28</v>
      </c>
      <c r="BB49" s="62">
        <v>77.52</v>
      </c>
      <c r="BC49" s="62">
        <v>77.760000000000005</v>
      </c>
      <c r="BD49" s="62">
        <v>78</v>
      </c>
      <c r="BE49" s="62">
        <v>78.12</v>
      </c>
      <c r="BF49" s="62">
        <v>78.36</v>
      </c>
    </row>
    <row r="50" spans="1:58" s="5" customFormat="1" ht="15" thickBot="1">
      <c r="A50" s="1"/>
      <c r="B50" s="32">
        <v>58</v>
      </c>
      <c r="C50" s="62">
        <v>48.12</v>
      </c>
      <c r="D50" s="62">
        <v>48.599999999999994</v>
      </c>
      <c r="E50" s="62">
        <v>49.08</v>
      </c>
      <c r="F50" s="62">
        <v>49.56</v>
      </c>
      <c r="G50" s="62">
        <v>50.04</v>
      </c>
      <c r="H50" s="62">
        <v>50.519999999999996</v>
      </c>
      <c r="I50" s="62">
        <v>51</v>
      </c>
      <c r="J50" s="62">
        <v>51.599999999999994</v>
      </c>
      <c r="K50" s="62">
        <v>52.08</v>
      </c>
      <c r="L50" s="62">
        <v>52.679999999999993</v>
      </c>
      <c r="M50" s="62">
        <v>53.28</v>
      </c>
      <c r="N50" s="62">
        <v>53.760000000000005</v>
      </c>
      <c r="O50" s="62">
        <v>54.36</v>
      </c>
      <c r="P50" s="62">
        <v>54.96</v>
      </c>
      <c r="Q50" s="62">
        <v>55.679999999999993</v>
      </c>
      <c r="R50" s="62">
        <v>56.28</v>
      </c>
      <c r="S50" s="62">
        <v>56.88</v>
      </c>
      <c r="T50" s="62">
        <v>57.480000000000004</v>
      </c>
      <c r="U50" s="62">
        <v>58.199999999999996</v>
      </c>
      <c r="V50" s="62">
        <v>58.92</v>
      </c>
      <c r="W50" s="62">
        <v>59.519999999999996</v>
      </c>
      <c r="X50" s="62">
        <v>60.239999999999995</v>
      </c>
      <c r="Y50" s="62">
        <v>60.96</v>
      </c>
      <c r="Z50" s="62">
        <v>61.679999999999993</v>
      </c>
      <c r="AA50" s="62">
        <v>62.400000000000006</v>
      </c>
      <c r="AB50" s="62">
        <v>63.12</v>
      </c>
      <c r="AC50" s="62">
        <v>63.84</v>
      </c>
      <c r="AD50" s="62">
        <v>64.679999999999993</v>
      </c>
      <c r="AE50" s="62">
        <v>65.400000000000006</v>
      </c>
      <c r="AF50" s="62">
        <v>66.12</v>
      </c>
      <c r="AG50" s="62">
        <v>66.84</v>
      </c>
      <c r="AH50" s="62">
        <v>67.679999999999993</v>
      </c>
      <c r="AI50" s="62">
        <v>68.400000000000006</v>
      </c>
      <c r="AJ50" s="62">
        <v>69.12</v>
      </c>
      <c r="AK50" s="62">
        <v>69.84</v>
      </c>
      <c r="AL50" s="62">
        <v>70.56</v>
      </c>
      <c r="AM50" s="62">
        <v>71.28</v>
      </c>
      <c r="AN50" s="62">
        <v>72</v>
      </c>
      <c r="AO50" s="62">
        <v>72.72</v>
      </c>
      <c r="AP50" s="62">
        <v>73.320000000000007</v>
      </c>
      <c r="AQ50" s="62">
        <v>73.92</v>
      </c>
      <c r="AR50" s="62">
        <v>74.52</v>
      </c>
      <c r="AS50" s="62">
        <v>75</v>
      </c>
      <c r="AT50" s="62">
        <v>75.48</v>
      </c>
      <c r="AU50" s="62">
        <v>75.960000000000008</v>
      </c>
      <c r="AV50" s="62">
        <v>76.320000000000007</v>
      </c>
      <c r="AW50" s="62">
        <v>76.679999999999993</v>
      </c>
      <c r="AX50" s="62">
        <v>77.039999999999992</v>
      </c>
      <c r="AY50" s="62">
        <v>77.400000000000006</v>
      </c>
      <c r="AZ50" s="62">
        <v>77.64</v>
      </c>
      <c r="BA50" s="62">
        <v>77.88</v>
      </c>
      <c r="BB50" s="62">
        <v>78.12</v>
      </c>
      <c r="BC50" s="62">
        <v>78.36</v>
      </c>
      <c r="BD50" s="62">
        <v>78.599999999999994</v>
      </c>
      <c r="BE50" s="62">
        <v>78.72</v>
      </c>
      <c r="BF50" s="62">
        <v>78.960000000000008</v>
      </c>
    </row>
    <row r="51" spans="1:58" s="5" customFormat="1" ht="14.25">
      <c r="A51" s="1"/>
      <c r="B51" s="25">
        <v>59</v>
      </c>
      <c r="C51" s="62">
        <v>48.239999999999995</v>
      </c>
      <c r="D51" s="62">
        <v>48.599999999999994</v>
      </c>
      <c r="E51" s="62">
        <v>49.08</v>
      </c>
      <c r="F51" s="62">
        <v>49.56</v>
      </c>
      <c r="G51" s="62">
        <v>50.04</v>
      </c>
      <c r="H51" s="62">
        <v>50.519999999999996</v>
      </c>
      <c r="I51" s="62">
        <v>51.12</v>
      </c>
      <c r="J51" s="62">
        <v>51.599999999999994</v>
      </c>
      <c r="K51" s="62">
        <v>52.199999999999996</v>
      </c>
      <c r="L51" s="62">
        <v>52.679999999999993</v>
      </c>
      <c r="M51" s="62">
        <v>53.28</v>
      </c>
      <c r="N51" s="62">
        <v>53.88</v>
      </c>
      <c r="O51" s="62">
        <v>54.480000000000004</v>
      </c>
      <c r="P51" s="62">
        <v>55.08</v>
      </c>
      <c r="Q51" s="62">
        <v>55.679999999999993</v>
      </c>
      <c r="R51" s="62">
        <v>56.28</v>
      </c>
      <c r="S51" s="62">
        <v>57</v>
      </c>
      <c r="T51" s="62">
        <v>57.599999999999994</v>
      </c>
      <c r="U51" s="62">
        <v>58.320000000000007</v>
      </c>
      <c r="V51" s="62">
        <v>59.04</v>
      </c>
      <c r="W51" s="62">
        <v>59.64</v>
      </c>
      <c r="X51" s="62">
        <v>60.36</v>
      </c>
      <c r="Y51" s="62">
        <v>61.08</v>
      </c>
      <c r="Z51" s="62">
        <v>61.800000000000004</v>
      </c>
      <c r="AA51" s="62">
        <v>62.64</v>
      </c>
      <c r="AB51" s="62">
        <v>63.36</v>
      </c>
      <c r="AC51" s="62">
        <v>64.08</v>
      </c>
      <c r="AD51" s="62">
        <v>64.92</v>
      </c>
      <c r="AE51" s="62">
        <v>65.64</v>
      </c>
      <c r="AF51" s="62">
        <v>66.48</v>
      </c>
      <c r="AG51" s="62">
        <v>67.199999999999989</v>
      </c>
      <c r="AH51" s="62">
        <v>67.92</v>
      </c>
      <c r="AI51" s="62">
        <v>68.760000000000005</v>
      </c>
      <c r="AJ51" s="62">
        <v>69.48</v>
      </c>
      <c r="AK51" s="62">
        <v>70.320000000000007</v>
      </c>
      <c r="AL51" s="62">
        <v>71.039999999999992</v>
      </c>
      <c r="AM51" s="62">
        <v>71.760000000000005</v>
      </c>
      <c r="AN51" s="62">
        <v>72.48</v>
      </c>
      <c r="AO51" s="62">
        <v>73.199999999999989</v>
      </c>
      <c r="AP51" s="62">
        <v>73.800000000000011</v>
      </c>
      <c r="AQ51" s="62">
        <v>74.400000000000006</v>
      </c>
      <c r="AR51" s="62">
        <v>75</v>
      </c>
      <c r="AS51" s="62">
        <v>75.599999999999994</v>
      </c>
      <c r="AT51" s="62">
        <v>76.08</v>
      </c>
      <c r="AU51" s="62">
        <v>76.56</v>
      </c>
      <c r="AV51" s="62">
        <v>76.92</v>
      </c>
      <c r="AW51" s="62">
        <v>77.400000000000006</v>
      </c>
      <c r="AX51" s="62">
        <v>77.64</v>
      </c>
      <c r="AY51" s="62">
        <v>78</v>
      </c>
      <c r="AZ51" s="62">
        <v>78.239999999999995</v>
      </c>
      <c r="BA51" s="62">
        <v>78.599999999999994</v>
      </c>
      <c r="BB51" s="62">
        <v>78.84</v>
      </c>
      <c r="BC51" s="62">
        <v>78.960000000000008</v>
      </c>
      <c r="BD51" s="62">
        <v>79.199999999999989</v>
      </c>
      <c r="BE51" s="62">
        <v>79.44</v>
      </c>
      <c r="BF51" s="62">
        <v>79.56</v>
      </c>
    </row>
    <row r="52" spans="1:58" s="5" customFormat="1" ht="14.25">
      <c r="A52" s="1"/>
      <c r="B52" s="32">
        <v>60</v>
      </c>
      <c r="C52" s="62">
        <v>48.239999999999995</v>
      </c>
      <c r="D52" s="62">
        <v>48.72</v>
      </c>
      <c r="E52" s="62">
        <v>49.08</v>
      </c>
      <c r="F52" s="62">
        <v>49.56</v>
      </c>
      <c r="G52" s="62">
        <v>50.04</v>
      </c>
      <c r="H52" s="62">
        <v>50.64</v>
      </c>
      <c r="I52" s="62">
        <v>51.12</v>
      </c>
      <c r="J52" s="62">
        <v>51.599999999999994</v>
      </c>
      <c r="K52" s="62">
        <v>52.199999999999996</v>
      </c>
      <c r="L52" s="62">
        <v>52.800000000000004</v>
      </c>
      <c r="M52" s="62">
        <v>53.28</v>
      </c>
      <c r="N52" s="62">
        <v>53.88</v>
      </c>
      <c r="O52" s="62">
        <v>54.480000000000004</v>
      </c>
      <c r="P52" s="62">
        <v>55.08</v>
      </c>
      <c r="Q52" s="62">
        <v>55.800000000000004</v>
      </c>
      <c r="R52" s="62">
        <v>56.400000000000006</v>
      </c>
      <c r="S52" s="62">
        <v>57.12</v>
      </c>
      <c r="T52" s="62">
        <v>57.72</v>
      </c>
      <c r="U52" s="62">
        <v>58.44</v>
      </c>
      <c r="V52" s="62">
        <v>59.16</v>
      </c>
      <c r="W52" s="62">
        <v>59.760000000000005</v>
      </c>
      <c r="X52" s="62">
        <v>60.480000000000004</v>
      </c>
      <c r="Y52" s="62">
        <v>61.320000000000007</v>
      </c>
      <c r="Z52" s="62">
        <v>62.04</v>
      </c>
      <c r="AA52" s="62">
        <v>62.760000000000005</v>
      </c>
      <c r="AB52" s="62">
        <v>63.480000000000004</v>
      </c>
      <c r="AC52" s="62">
        <v>64.320000000000007</v>
      </c>
      <c r="AD52" s="62">
        <v>65.16</v>
      </c>
      <c r="AE52" s="62">
        <v>65.88</v>
      </c>
      <c r="AF52" s="62">
        <v>66.72</v>
      </c>
      <c r="AG52" s="62">
        <v>67.44</v>
      </c>
      <c r="AH52" s="62">
        <v>68.28</v>
      </c>
      <c r="AI52" s="62">
        <v>69.12</v>
      </c>
      <c r="AJ52" s="62">
        <v>69.84</v>
      </c>
      <c r="AK52" s="62">
        <v>70.679999999999993</v>
      </c>
      <c r="AL52" s="62">
        <v>71.400000000000006</v>
      </c>
      <c r="AM52" s="62">
        <v>72.239999999999995</v>
      </c>
      <c r="AN52" s="62">
        <v>72.960000000000008</v>
      </c>
      <c r="AO52" s="62">
        <v>73.679999999999993</v>
      </c>
      <c r="AP52" s="62">
        <v>74.28</v>
      </c>
      <c r="AQ52" s="62">
        <v>75</v>
      </c>
      <c r="AR52" s="62">
        <v>75.599999999999994</v>
      </c>
      <c r="AS52" s="62">
        <v>76.199999999999989</v>
      </c>
      <c r="AT52" s="62">
        <v>76.679999999999993</v>
      </c>
      <c r="AU52" s="62">
        <v>77.16</v>
      </c>
      <c r="AV52" s="62">
        <v>77.64</v>
      </c>
      <c r="AW52" s="62">
        <v>78</v>
      </c>
      <c r="AX52" s="62">
        <v>78.36</v>
      </c>
      <c r="AY52" s="62">
        <v>78.599999999999994</v>
      </c>
      <c r="AZ52" s="62">
        <v>78.960000000000008</v>
      </c>
      <c r="BA52" s="62">
        <v>79.199999999999989</v>
      </c>
      <c r="BB52" s="62">
        <v>79.44</v>
      </c>
      <c r="BC52" s="62">
        <v>79.679999999999993</v>
      </c>
      <c r="BD52" s="62">
        <v>79.800000000000011</v>
      </c>
      <c r="BE52" s="62">
        <v>80.039999999999992</v>
      </c>
      <c r="BF52" s="62">
        <v>80.16</v>
      </c>
    </row>
    <row r="53" spans="1:58" s="5" customFormat="1" ht="15" thickBot="1">
      <c r="A53" s="1"/>
      <c r="B53" s="32">
        <v>61</v>
      </c>
      <c r="C53" s="62">
        <v>0</v>
      </c>
      <c r="D53" s="62">
        <v>48.72</v>
      </c>
      <c r="E53" s="62">
        <v>49.199999999999996</v>
      </c>
      <c r="F53" s="62">
        <v>49.679999999999993</v>
      </c>
      <c r="G53" s="62">
        <v>50.16</v>
      </c>
      <c r="H53" s="62">
        <v>50.64</v>
      </c>
      <c r="I53" s="62">
        <v>51.12</v>
      </c>
      <c r="J53" s="62">
        <v>51.72</v>
      </c>
      <c r="K53" s="62">
        <v>52.199999999999996</v>
      </c>
      <c r="L53" s="62">
        <v>52.800000000000004</v>
      </c>
      <c r="M53" s="62">
        <v>53.400000000000006</v>
      </c>
      <c r="N53" s="62">
        <v>54</v>
      </c>
      <c r="O53" s="62">
        <v>54.599999999999994</v>
      </c>
      <c r="P53" s="62">
        <v>55.199999999999996</v>
      </c>
      <c r="Q53" s="62">
        <v>55.800000000000004</v>
      </c>
      <c r="R53" s="62">
        <v>56.519999999999996</v>
      </c>
      <c r="S53" s="62">
        <v>57.12</v>
      </c>
      <c r="T53" s="62">
        <v>57.84</v>
      </c>
      <c r="U53" s="62">
        <v>58.56</v>
      </c>
      <c r="V53" s="62">
        <v>59.16</v>
      </c>
      <c r="W53" s="62">
        <v>59.88</v>
      </c>
      <c r="X53" s="62">
        <v>60.72</v>
      </c>
      <c r="Y53" s="62">
        <v>61.44</v>
      </c>
      <c r="Z53" s="62">
        <v>62.16</v>
      </c>
      <c r="AA53" s="62">
        <v>62.88</v>
      </c>
      <c r="AB53" s="62">
        <v>63.72</v>
      </c>
      <c r="AC53" s="62">
        <v>64.56</v>
      </c>
      <c r="AD53" s="62">
        <v>65.28</v>
      </c>
      <c r="AE53" s="62">
        <v>66.12</v>
      </c>
      <c r="AF53" s="62">
        <v>66.960000000000008</v>
      </c>
      <c r="AG53" s="62">
        <v>67.800000000000011</v>
      </c>
      <c r="AH53" s="62">
        <v>68.64</v>
      </c>
      <c r="AI53" s="62">
        <v>69.48</v>
      </c>
      <c r="AJ53" s="62">
        <v>70.199999999999989</v>
      </c>
      <c r="AK53" s="62">
        <v>71.039999999999992</v>
      </c>
      <c r="AL53" s="62">
        <v>71.88</v>
      </c>
      <c r="AM53" s="62">
        <v>72.599999999999994</v>
      </c>
      <c r="AN53" s="62">
        <v>73.44</v>
      </c>
      <c r="AO53" s="62">
        <v>74.16</v>
      </c>
      <c r="AP53" s="62">
        <v>74.88</v>
      </c>
      <c r="AQ53" s="62">
        <v>75.48</v>
      </c>
      <c r="AR53" s="62">
        <v>76.08</v>
      </c>
      <c r="AS53" s="62">
        <v>76.679999999999993</v>
      </c>
      <c r="AT53" s="62">
        <v>77.28</v>
      </c>
      <c r="AU53" s="62">
        <v>77.760000000000005</v>
      </c>
      <c r="AV53" s="62">
        <v>78.239999999999995</v>
      </c>
      <c r="AW53" s="62">
        <v>78.599999999999994</v>
      </c>
      <c r="AX53" s="62">
        <v>78.960000000000008</v>
      </c>
      <c r="AY53" s="62">
        <v>79.320000000000007</v>
      </c>
      <c r="AZ53" s="62">
        <v>79.56</v>
      </c>
      <c r="BA53" s="62">
        <v>79.800000000000011</v>
      </c>
      <c r="BB53" s="62">
        <v>80.039999999999992</v>
      </c>
      <c r="BC53" s="62">
        <v>80.28</v>
      </c>
      <c r="BD53" s="62">
        <v>80.52</v>
      </c>
      <c r="BE53" s="62">
        <v>80.64</v>
      </c>
      <c r="BF53" s="62">
        <v>80.88</v>
      </c>
    </row>
    <row r="54" spans="1:58" s="5" customFormat="1" ht="14.25">
      <c r="A54" s="1"/>
      <c r="B54" s="25">
        <v>62</v>
      </c>
      <c r="C54" s="62">
        <v>0</v>
      </c>
      <c r="D54" s="62">
        <v>0</v>
      </c>
      <c r="E54" s="62">
        <v>49.199999999999996</v>
      </c>
      <c r="F54" s="62">
        <v>49.679999999999993</v>
      </c>
      <c r="G54" s="62">
        <v>50.16</v>
      </c>
      <c r="H54" s="62">
        <v>50.64</v>
      </c>
      <c r="I54" s="62">
        <v>51.12</v>
      </c>
      <c r="J54" s="62">
        <v>51.72</v>
      </c>
      <c r="K54" s="62">
        <v>52.320000000000007</v>
      </c>
      <c r="L54" s="62">
        <v>52.800000000000004</v>
      </c>
      <c r="M54" s="62">
        <v>53.400000000000006</v>
      </c>
      <c r="N54" s="62">
        <v>54</v>
      </c>
      <c r="O54" s="62">
        <v>54.599999999999994</v>
      </c>
      <c r="P54" s="62">
        <v>55.199999999999996</v>
      </c>
      <c r="Q54" s="62">
        <v>55.92</v>
      </c>
      <c r="R54" s="62">
        <v>56.519999999999996</v>
      </c>
      <c r="S54" s="62">
        <v>57.239999999999995</v>
      </c>
      <c r="T54" s="62">
        <v>57.96</v>
      </c>
      <c r="U54" s="62">
        <v>58.56</v>
      </c>
      <c r="V54" s="62">
        <v>59.28</v>
      </c>
      <c r="W54" s="62">
        <v>60</v>
      </c>
      <c r="X54" s="62">
        <v>60.84</v>
      </c>
      <c r="Y54" s="62">
        <v>61.56</v>
      </c>
      <c r="Z54" s="62">
        <v>62.28</v>
      </c>
      <c r="AA54" s="62">
        <v>63.12</v>
      </c>
      <c r="AB54" s="62">
        <v>63.96</v>
      </c>
      <c r="AC54" s="62">
        <v>64.679999999999993</v>
      </c>
      <c r="AD54" s="62">
        <v>65.52</v>
      </c>
      <c r="AE54" s="62">
        <v>66.36</v>
      </c>
      <c r="AF54" s="62">
        <v>67.199999999999989</v>
      </c>
      <c r="AG54" s="62">
        <v>68.039999999999992</v>
      </c>
      <c r="AH54" s="62">
        <v>68.88</v>
      </c>
      <c r="AI54" s="62">
        <v>69.72</v>
      </c>
      <c r="AJ54" s="62">
        <v>70.56</v>
      </c>
      <c r="AK54" s="62">
        <v>71.400000000000006</v>
      </c>
      <c r="AL54" s="62">
        <v>72.239999999999995</v>
      </c>
      <c r="AM54" s="62">
        <v>73.08</v>
      </c>
      <c r="AN54" s="62">
        <v>73.800000000000011</v>
      </c>
      <c r="AO54" s="62">
        <v>74.64</v>
      </c>
      <c r="AP54" s="62">
        <v>75.36</v>
      </c>
      <c r="AQ54" s="62">
        <v>75.960000000000008</v>
      </c>
      <c r="AR54" s="62">
        <v>76.679999999999993</v>
      </c>
      <c r="AS54" s="62">
        <v>77.28</v>
      </c>
      <c r="AT54" s="62">
        <v>77.88</v>
      </c>
      <c r="AU54" s="62">
        <v>78.36</v>
      </c>
      <c r="AV54" s="62">
        <v>78.84</v>
      </c>
      <c r="AW54" s="62">
        <v>79.199999999999989</v>
      </c>
      <c r="AX54" s="62">
        <v>79.56</v>
      </c>
      <c r="AY54" s="62">
        <v>79.92</v>
      </c>
      <c r="AZ54" s="62">
        <v>80.28</v>
      </c>
      <c r="BA54" s="62">
        <v>80.52</v>
      </c>
      <c r="BB54" s="62">
        <v>80.760000000000005</v>
      </c>
      <c r="BC54" s="62">
        <v>81</v>
      </c>
      <c r="BD54" s="62">
        <v>81.12</v>
      </c>
      <c r="BE54" s="62">
        <v>81.36</v>
      </c>
      <c r="BF54" s="62">
        <v>81.48</v>
      </c>
    </row>
    <row r="55" spans="1:58" s="5" customFormat="1" ht="14.25">
      <c r="A55" s="1"/>
      <c r="B55" s="32">
        <v>63</v>
      </c>
      <c r="C55" s="62">
        <v>0</v>
      </c>
      <c r="D55" s="62">
        <v>0</v>
      </c>
      <c r="E55" s="62">
        <v>0</v>
      </c>
      <c r="F55" s="62">
        <v>49.679999999999993</v>
      </c>
      <c r="G55" s="62">
        <v>50.16</v>
      </c>
      <c r="H55" s="62">
        <v>50.64</v>
      </c>
      <c r="I55" s="62">
        <v>51.239999999999995</v>
      </c>
      <c r="J55" s="62">
        <v>51.72</v>
      </c>
      <c r="K55" s="62">
        <v>52.320000000000007</v>
      </c>
      <c r="L55" s="62">
        <v>52.92</v>
      </c>
      <c r="M55" s="62">
        <v>53.400000000000006</v>
      </c>
      <c r="N55" s="62">
        <v>54</v>
      </c>
      <c r="O55" s="62">
        <v>54.72</v>
      </c>
      <c r="P55" s="62">
        <v>55.320000000000007</v>
      </c>
      <c r="Q55" s="62">
        <v>55.92</v>
      </c>
      <c r="R55" s="62">
        <v>56.64</v>
      </c>
      <c r="S55" s="62">
        <v>57.239999999999995</v>
      </c>
      <c r="T55" s="62">
        <v>57.96</v>
      </c>
      <c r="U55" s="62">
        <v>58.679999999999993</v>
      </c>
      <c r="V55" s="62">
        <v>59.400000000000006</v>
      </c>
      <c r="W55" s="62">
        <v>60.12</v>
      </c>
      <c r="X55" s="62">
        <v>60.84</v>
      </c>
      <c r="Y55" s="62">
        <v>61.679999999999993</v>
      </c>
      <c r="Z55" s="62">
        <v>62.400000000000006</v>
      </c>
      <c r="AA55" s="62">
        <v>63.239999999999995</v>
      </c>
      <c r="AB55" s="62">
        <v>64.08</v>
      </c>
      <c r="AC55" s="62">
        <v>64.92</v>
      </c>
      <c r="AD55" s="62">
        <v>65.760000000000005</v>
      </c>
      <c r="AE55" s="62">
        <v>66.599999999999994</v>
      </c>
      <c r="AF55" s="62">
        <v>67.44</v>
      </c>
      <c r="AG55" s="62">
        <v>68.28</v>
      </c>
      <c r="AH55" s="62">
        <v>69.239999999999995</v>
      </c>
      <c r="AI55" s="62">
        <v>70.08</v>
      </c>
      <c r="AJ55" s="62">
        <v>70.92</v>
      </c>
      <c r="AK55" s="62">
        <v>71.760000000000005</v>
      </c>
      <c r="AL55" s="62">
        <v>72.599999999999994</v>
      </c>
      <c r="AM55" s="62">
        <v>73.44</v>
      </c>
      <c r="AN55" s="62">
        <v>74.28</v>
      </c>
      <c r="AO55" s="62">
        <v>75</v>
      </c>
      <c r="AP55" s="62">
        <v>75.84</v>
      </c>
      <c r="AQ55" s="62">
        <v>76.56</v>
      </c>
      <c r="AR55" s="62">
        <v>77.16</v>
      </c>
      <c r="AS55" s="62">
        <v>77.760000000000005</v>
      </c>
      <c r="AT55" s="62">
        <v>78.36</v>
      </c>
      <c r="AU55" s="62">
        <v>78.960000000000008</v>
      </c>
      <c r="AV55" s="62">
        <v>79.44</v>
      </c>
      <c r="AW55" s="62">
        <v>79.800000000000011</v>
      </c>
      <c r="AX55" s="62">
        <v>80.28</v>
      </c>
      <c r="AY55" s="62">
        <v>80.64</v>
      </c>
      <c r="AZ55" s="62">
        <v>80.88</v>
      </c>
      <c r="BA55" s="62">
        <v>81.12</v>
      </c>
      <c r="BB55" s="62">
        <v>81.36</v>
      </c>
      <c r="BC55" s="62">
        <v>81.599999999999994</v>
      </c>
      <c r="BD55" s="62">
        <v>81.84</v>
      </c>
      <c r="BE55" s="62">
        <v>81.960000000000008</v>
      </c>
      <c r="BF55" s="62">
        <v>82.199999999999989</v>
      </c>
    </row>
    <row r="56" spans="1:58" s="5" customFormat="1" ht="15" thickBot="1">
      <c r="A56" s="1"/>
      <c r="B56" s="32">
        <v>64</v>
      </c>
      <c r="C56" s="62">
        <v>0</v>
      </c>
      <c r="D56" s="62">
        <v>0</v>
      </c>
      <c r="E56" s="62">
        <v>0</v>
      </c>
      <c r="F56" s="62">
        <v>0</v>
      </c>
      <c r="G56" s="62">
        <v>50.16</v>
      </c>
      <c r="H56" s="62">
        <v>50.64</v>
      </c>
      <c r="I56" s="62">
        <v>51.239999999999995</v>
      </c>
      <c r="J56" s="62">
        <v>51.72</v>
      </c>
      <c r="K56" s="62">
        <v>52.320000000000007</v>
      </c>
      <c r="L56" s="62">
        <v>52.92</v>
      </c>
      <c r="M56" s="62">
        <v>53.519999999999996</v>
      </c>
      <c r="N56" s="62">
        <v>54.12</v>
      </c>
      <c r="O56" s="62">
        <v>54.72</v>
      </c>
      <c r="P56" s="62">
        <v>55.320000000000007</v>
      </c>
      <c r="Q56" s="62">
        <v>56.04</v>
      </c>
      <c r="R56" s="62">
        <v>56.64</v>
      </c>
      <c r="S56" s="62">
        <v>57.36</v>
      </c>
      <c r="T56" s="62">
        <v>58.08</v>
      </c>
      <c r="U56" s="62">
        <v>58.800000000000004</v>
      </c>
      <c r="V56" s="62">
        <v>59.519999999999996</v>
      </c>
      <c r="W56" s="62">
        <v>60.239999999999995</v>
      </c>
      <c r="X56" s="62">
        <v>60.96</v>
      </c>
      <c r="Y56" s="62">
        <v>61.800000000000004</v>
      </c>
      <c r="Z56" s="62">
        <v>62.64</v>
      </c>
      <c r="AA56" s="62">
        <v>63.36</v>
      </c>
      <c r="AB56" s="62">
        <v>64.199999999999989</v>
      </c>
      <c r="AC56" s="62">
        <v>65.039999999999992</v>
      </c>
      <c r="AD56" s="62">
        <v>65.88</v>
      </c>
      <c r="AE56" s="62">
        <v>66.84</v>
      </c>
      <c r="AF56" s="62">
        <v>67.679999999999993</v>
      </c>
      <c r="AG56" s="62">
        <v>68.52</v>
      </c>
      <c r="AH56" s="62">
        <v>69.48</v>
      </c>
      <c r="AI56" s="62">
        <v>70.320000000000007</v>
      </c>
      <c r="AJ56" s="62">
        <v>71.28</v>
      </c>
      <c r="AK56" s="62">
        <v>72.12</v>
      </c>
      <c r="AL56" s="62">
        <v>72.960000000000008</v>
      </c>
      <c r="AM56" s="62">
        <v>73.800000000000011</v>
      </c>
      <c r="AN56" s="62">
        <v>74.64</v>
      </c>
      <c r="AO56" s="62">
        <v>75.48</v>
      </c>
      <c r="AP56" s="62">
        <v>76.320000000000007</v>
      </c>
      <c r="AQ56" s="62">
        <v>77.039999999999992</v>
      </c>
      <c r="AR56" s="62">
        <v>77.760000000000005</v>
      </c>
      <c r="AS56" s="62">
        <v>78.36</v>
      </c>
      <c r="AT56" s="62">
        <v>78.960000000000008</v>
      </c>
      <c r="AU56" s="62">
        <v>79.56</v>
      </c>
      <c r="AV56" s="62">
        <v>80.039999999999992</v>
      </c>
      <c r="AW56" s="62">
        <v>80.400000000000006</v>
      </c>
      <c r="AX56" s="62">
        <v>80.88</v>
      </c>
      <c r="AY56" s="62">
        <v>81.239999999999995</v>
      </c>
      <c r="AZ56" s="62">
        <v>81.599999999999994</v>
      </c>
      <c r="BA56" s="62">
        <v>81.84</v>
      </c>
      <c r="BB56" s="62">
        <v>82.08</v>
      </c>
      <c r="BC56" s="62">
        <v>82.320000000000007</v>
      </c>
      <c r="BD56" s="62">
        <v>82.44</v>
      </c>
      <c r="BE56" s="62">
        <v>82.679999999999993</v>
      </c>
      <c r="BF56" s="62">
        <v>82.800000000000011</v>
      </c>
    </row>
    <row r="57" spans="1:58" s="5" customFormat="1" ht="14.25">
      <c r="A57" s="1"/>
      <c r="B57" s="25">
        <v>65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50.760000000000005</v>
      </c>
      <c r="I57" s="62">
        <v>51.239999999999995</v>
      </c>
      <c r="J57" s="62">
        <v>51.84</v>
      </c>
      <c r="K57" s="62">
        <v>52.320000000000007</v>
      </c>
      <c r="L57" s="62">
        <v>52.92</v>
      </c>
      <c r="M57" s="62">
        <v>53.519999999999996</v>
      </c>
      <c r="N57" s="62">
        <v>54.12</v>
      </c>
      <c r="O57" s="62">
        <v>54.72</v>
      </c>
      <c r="P57" s="62">
        <v>55.44</v>
      </c>
      <c r="Q57" s="62">
        <v>56.04</v>
      </c>
      <c r="R57" s="62">
        <v>56.760000000000005</v>
      </c>
      <c r="S57" s="62">
        <v>57.36</v>
      </c>
      <c r="T57" s="62">
        <v>58.08</v>
      </c>
      <c r="U57" s="62">
        <v>58.800000000000004</v>
      </c>
      <c r="V57" s="62">
        <v>59.519999999999996</v>
      </c>
      <c r="W57" s="62">
        <v>60.36</v>
      </c>
      <c r="X57" s="62">
        <v>61.08</v>
      </c>
      <c r="Y57" s="62">
        <v>61.92</v>
      </c>
      <c r="Z57" s="62">
        <v>62.760000000000005</v>
      </c>
      <c r="AA57" s="62">
        <v>63.480000000000004</v>
      </c>
      <c r="AB57" s="62">
        <v>64.44</v>
      </c>
      <c r="AC57" s="62">
        <v>65.28</v>
      </c>
      <c r="AD57" s="62">
        <v>66.12</v>
      </c>
      <c r="AE57" s="62">
        <v>66.960000000000008</v>
      </c>
      <c r="AF57" s="62">
        <v>67.92</v>
      </c>
      <c r="AG57" s="62">
        <v>68.760000000000005</v>
      </c>
      <c r="AH57" s="62">
        <v>69.72</v>
      </c>
      <c r="AI57" s="62">
        <v>70.679999999999993</v>
      </c>
      <c r="AJ57" s="62">
        <v>71.52</v>
      </c>
      <c r="AK57" s="62">
        <v>72.48</v>
      </c>
      <c r="AL57" s="62">
        <v>73.320000000000007</v>
      </c>
      <c r="AM57" s="62">
        <v>74.16</v>
      </c>
      <c r="AN57" s="62">
        <v>75.12</v>
      </c>
      <c r="AO57" s="62">
        <v>75.960000000000008</v>
      </c>
      <c r="AP57" s="62">
        <v>76.679999999999993</v>
      </c>
      <c r="AQ57" s="62">
        <v>77.52</v>
      </c>
      <c r="AR57" s="62">
        <v>78.239999999999995</v>
      </c>
      <c r="AS57" s="62">
        <v>78.84</v>
      </c>
      <c r="AT57" s="62">
        <v>79.56</v>
      </c>
      <c r="AU57" s="62">
        <v>80.039999999999992</v>
      </c>
      <c r="AV57" s="62">
        <v>80.64</v>
      </c>
      <c r="AW57" s="62">
        <v>81</v>
      </c>
      <c r="AX57" s="62">
        <v>81.48</v>
      </c>
      <c r="AY57" s="62">
        <v>81.84</v>
      </c>
      <c r="AZ57" s="62">
        <v>82.199999999999989</v>
      </c>
      <c r="BA57" s="62">
        <v>82.44</v>
      </c>
      <c r="BB57" s="62">
        <v>82.679999999999993</v>
      </c>
      <c r="BC57" s="62">
        <v>82.92</v>
      </c>
      <c r="BD57" s="62">
        <v>83.16</v>
      </c>
      <c r="BE57" s="62">
        <v>83.28</v>
      </c>
      <c r="BF57" s="62">
        <v>83.52</v>
      </c>
    </row>
    <row r="58" spans="1:58" s="5" customFormat="1" ht="14.25">
      <c r="A58" s="1"/>
      <c r="B58" s="32">
        <v>66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51.239999999999995</v>
      </c>
      <c r="J58" s="62">
        <v>51.84</v>
      </c>
      <c r="K58" s="62">
        <v>52.320000000000007</v>
      </c>
      <c r="L58" s="62">
        <v>52.92</v>
      </c>
      <c r="M58" s="62">
        <v>53.519999999999996</v>
      </c>
      <c r="N58" s="62">
        <v>54.12</v>
      </c>
      <c r="O58" s="62">
        <v>54.84</v>
      </c>
      <c r="P58" s="62">
        <v>55.44</v>
      </c>
      <c r="Q58" s="62">
        <v>56.04</v>
      </c>
      <c r="R58" s="62">
        <v>56.760000000000005</v>
      </c>
      <c r="S58" s="62">
        <v>57.480000000000004</v>
      </c>
      <c r="T58" s="62">
        <v>58.199999999999996</v>
      </c>
      <c r="U58" s="62">
        <v>58.92</v>
      </c>
      <c r="V58" s="62">
        <v>59.64</v>
      </c>
      <c r="W58" s="62">
        <v>60.36</v>
      </c>
      <c r="X58" s="62">
        <v>61.199999999999996</v>
      </c>
      <c r="Y58" s="62">
        <v>62.04</v>
      </c>
      <c r="Z58" s="62">
        <v>62.88</v>
      </c>
      <c r="AA58" s="62">
        <v>63.72</v>
      </c>
      <c r="AB58" s="62">
        <v>64.56</v>
      </c>
      <c r="AC58" s="62">
        <v>65.400000000000006</v>
      </c>
      <c r="AD58" s="62">
        <v>66.239999999999995</v>
      </c>
      <c r="AE58" s="62">
        <v>67.199999999999989</v>
      </c>
      <c r="AF58" s="62">
        <v>68.16</v>
      </c>
      <c r="AG58" s="62">
        <v>69</v>
      </c>
      <c r="AH58" s="62">
        <v>69.960000000000008</v>
      </c>
      <c r="AI58" s="62">
        <v>70.92</v>
      </c>
      <c r="AJ58" s="62">
        <v>71.88</v>
      </c>
      <c r="AK58" s="62">
        <v>72.72</v>
      </c>
      <c r="AL58" s="62">
        <v>73.679999999999993</v>
      </c>
      <c r="AM58" s="62">
        <v>74.52</v>
      </c>
      <c r="AN58" s="62">
        <v>75.48</v>
      </c>
      <c r="AO58" s="62">
        <v>76.320000000000007</v>
      </c>
      <c r="AP58" s="62">
        <v>77.16</v>
      </c>
      <c r="AQ58" s="62">
        <v>78</v>
      </c>
      <c r="AR58" s="62">
        <v>78.72</v>
      </c>
      <c r="AS58" s="62">
        <v>79.44</v>
      </c>
      <c r="AT58" s="62">
        <v>80.039999999999992</v>
      </c>
      <c r="AU58" s="62">
        <v>80.64</v>
      </c>
      <c r="AV58" s="62">
        <v>81.12</v>
      </c>
      <c r="AW58" s="62">
        <v>81.599999999999994</v>
      </c>
      <c r="AX58" s="62">
        <v>82.08</v>
      </c>
      <c r="AY58" s="62">
        <v>82.44</v>
      </c>
      <c r="AZ58" s="62">
        <v>82.800000000000011</v>
      </c>
      <c r="BA58" s="62">
        <v>83.16</v>
      </c>
      <c r="BB58" s="62">
        <v>83.4</v>
      </c>
      <c r="BC58" s="62">
        <v>83.64</v>
      </c>
      <c r="BD58" s="62">
        <v>83.76</v>
      </c>
      <c r="BE58" s="62">
        <v>84</v>
      </c>
      <c r="BF58" s="62">
        <v>84.12</v>
      </c>
    </row>
    <row r="59" spans="1:58" s="5" customFormat="1" ht="15" thickBot="1">
      <c r="A59" s="1"/>
      <c r="B59" s="32">
        <v>67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51.84</v>
      </c>
      <c r="K59" s="62">
        <v>52.44</v>
      </c>
      <c r="L59" s="62">
        <v>52.92</v>
      </c>
      <c r="M59" s="62">
        <v>53.519999999999996</v>
      </c>
      <c r="N59" s="62">
        <v>54.239999999999995</v>
      </c>
      <c r="O59" s="62">
        <v>54.84</v>
      </c>
      <c r="P59" s="62">
        <v>55.44</v>
      </c>
      <c r="Q59" s="62">
        <v>56.16</v>
      </c>
      <c r="R59" s="62">
        <v>56.760000000000005</v>
      </c>
      <c r="S59" s="62">
        <v>57.480000000000004</v>
      </c>
      <c r="T59" s="62">
        <v>58.199999999999996</v>
      </c>
      <c r="U59" s="62">
        <v>58.92</v>
      </c>
      <c r="V59" s="62">
        <v>59.760000000000005</v>
      </c>
      <c r="W59" s="62">
        <v>60.480000000000004</v>
      </c>
      <c r="X59" s="62">
        <v>61.320000000000007</v>
      </c>
      <c r="Y59" s="62">
        <v>62.04</v>
      </c>
      <c r="Z59" s="62">
        <v>62.88</v>
      </c>
      <c r="AA59" s="62">
        <v>63.72</v>
      </c>
      <c r="AB59" s="62">
        <v>64.679999999999993</v>
      </c>
      <c r="AC59" s="62">
        <v>65.52</v>
      </c>
      <c r="AD59" s="62">
        <v>66.48</v>
      </c>
      <c r="AE59" s="62">
        <v>67.320000000000007</v>
      </c>
      <c r="AF59" s="62">
        <v>68.28</v>
      </c>
      <c r="AG59" s="62">
        <v>69.239999999999995</v>
      </c>
      <c r="AH59" s="62">
        <v>70.199999999999989</v>
      </c>
      <c r="AI59" s="62">
        <v>71.16</v>
      </c>
      <c r="AJ59" s="62">
        <v>72.12</v>
      </c>
      <c r="AK59" s="62">
        <v>73.08</v>
      </c>
      <c r="AL59" s="62">
        <v>74.039999999999992</v>
      </c>
      <c r="AM59" s="62">
        <v>74.88</v>
      </c>
      <c r="AN59" s="62">
        <v>75.84</v>
      </c>
      <c r="AO59" s="62">
        <v>76.679999999999993</v>
      </c>
      <c r="AP59" s="62">
        <v>77.64</v>
      </c>
      <c r="AQ59" s="62">
        <v>78.36</v>
      </c>
      <c r="AR59" s="62">
        <v>79.199999999999989</v>
      </c>
      <c r="AS59" s="62">
        <v>79.92</v>
      </c>
      <c r="AT59" s="62">
        <v>80.52</v>
      </c>
      <c r="AU59" s="62">
        <v>81.12</v>
      </c>
      <c r="AV59" s="62">
        <v>81.72</v>
      </c>
      <c r="AW59" s="62">
        <v>82.199999999999989</v>
      </c>
      <c r="AX59" s="62">
        <v>82.679999999999993</v>
      </c>
      <c r="AY59" s="62">
        <v>83.039999999999992</v>
      </c>
      <c r="AZ59" s="62">
        <v>83.4</v>
      </c>
      <c r="BA59" s="62">
        <v>83.76</v>
      </c>
      <c r="BB59" s="62">
        <v>84</v>
      </c>
      <c r="BC59" s="62">
        <v>84.24</v>
      </c>
      <c r="BD59" s="62">
        <v>84.48</v>
      </c>
      <c r="BE59" s="62">
        <v>84.6</v>
      </c>
      <c r="BF59" s="62">
        <v>84.84</v>
      </c>
    </row>
    <row r="60" spans="1:58" s="5" customFormat="1" ht="14.25">
      <c r="A60" s="1"/>
      <c r="B60" s="25">
        <v>68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52.44</v>
      </c>
      <c r="L60" s="62">
        <v>53.04</v>
      </c>
      <c r="M60" s="62">
        <v>53.64</v>
      </c>
      <c r="N60" s="62">
        <v>54.239999999999995</v>
      </c>
      <c r="O60" s="62">
        <v>54.84</v>
      </c>
      <c r="P60" s="62">
        <v>55.44</v>
      </c>
      <c r="Q60" s="62">
        <v>56.16</v>
      </c>
      <c r="R60" s="62">
        <v>56.88</v>
      </c>
      <c r="S60" s="62">
        <v>57.599999999999994</v>
      </c>
      <c r="T60" s="62">
        <v>58.320000000000007</v>
      </c>
      <c r="U60" s="62">
        <v>59.04</v>
      </c>
      <c r="V60" s="62">
        <v>59.760000000000005</v>
      </c>
      <c r="W60" s="62">
        <v>60.599999999999994</v>
      </c>
      <c r="X60" s="62">
        <v>61.320000000000007</v>
      </c>
      <c r="Y60" s="62">
        <v>62.16</v>
      </c>
      <c r="Z60" s="62">
        <v>63</v>
      </c>
      <c r="AA60" s="62">
        <v>63.84</v>
      </c>
      <c r="AB60" s="62">
        <v>64.800000000000011</v>
      </c>
      <c r="AC60" s="62">
        <v>65.64</v>
      </c>
      <c r="AD60" s="62">
        <v>66.599999999999994</v>
      </c>
      <c r="AE60" s="62">
        <v>67.56</v>
      </c>
      <c r="AF60" s="62">
        <v>68.52</v>
      </c>
      <c r="AG60" s="62">
        <v>69.48</v>
      </c>
      <c r="AH60" s="62">
        <v>70.44</v>
      </c>
      <c r="AI60" s="62">
        <v>71.400000000000006</v>
      </c>
      <c r="AJ60" s="62">
        <v>72.36</v>
      </c>
      <c r="AK60" s="62">
        <v>73.320000000000007</v>
      </c>
      <c r="AL60" s="62">
        <v>74.28</v>
      </c>
      <c r="AM60" s="62">
        <v>75.239999999999995</v>
      </c>
      <c r="AN60" s="62">
        <v>76.199999999999989</v>
      </c>
      <c r="AO60" s="62">
        <v>77.16</v>
      </c>
      <c r="AP60" s="62">
        <v>78</v>
      </c>
      <c r="AQ60" s="62">
        <v>78.84</v>
      </c>
      <c r="AR60" s="62">
        <v>79.679999999999993</v>
      </c>
      <c r="AS60" s="62">
        <v>80.400000000000006</v>
      </c>
      <c r="AT60" s="62">
        <v>81</v>
      </c>
      <c r="AU60" s="62">
        <v>81.72</v>
      </c>
      <c r="AV60" s="62">
        <v>82.199999999999989</v>
      </c>
      <c r="AW60" s="62">
        <v>82.800000000000011</v>
      </c>
      <c r="AX60" s="62">
        <v>83.28</v>
      </c>
      <c r="AY60" s="62">
        <v>83.64</v>
      </c>
      <c r="AZ60" s="62">
        <v>84</v>
      </c>
      <c r="BA60" s="62">
        <v>84.36</v>
      </c>
      <c r="BB60" s="62">
        <v>84.6</v>
      </c>
      <c r="BC60" s="62">
        <v>84.84</v>
      </c>
      <c r="BD60" s="62">
        <v>85.08</v>
      </c>
      <c r="BE60" s="62">
        <v>85.199999999999989</v>
      </c>
      <c r="BF60" s="62">
        <v>85.44</v>
      </c>
    </row>
    <row r="61" spans="1:58" s="5" customFormat="1" ht="14.25">
      <c r="A61" s="1"/>
      <c r="B61" s="32">
        <v>69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53.04</v>
      </c>
      <c r="M61" s="62">
        <v>53.64</v>
      </c>
      <c r="N61" s="62">
        <v>54.239999999999995</v>
      </c>
      <c r="O61" s="62">
        <v>54.84</v>
      </c>
      <c r="P61" s="62">
        <v>55.56</v>
      </c>
      <c r="Q61" s="62">
        <v>56.16</v>
      </c>
      <c r="R61" s="62">
        <v>56.88</v>
      </c>
      <c r="S61" s="62">
        <v>57.599999999999994</v>
      </c>
      <c r="T61" s="62">
        <v>58.320000000000007</v>
      </c>
      <c r="U61" s="62">
        <v>59.04</v>
      </c>
      <c r="V61" s="62">
        <v>59.88</v>
      </c>
      <c r="W61" s="62">
        <v>60.599999999999994</v>
      </c>
      <c r="X61" s="62">
        <v>61.44</v>
      </c>
      <c r="Y61" s="62">
        <v>62.28</v>
      </c>
      <c r="Z61" s="62">
        <v>63.12</v>
      </c>
      <c r="AA61" s="62">
        <v>63.96</v>
      </c>
      <c r="AB61" s="62">
        <v>64.92</v>
      </c>
      <c r="AC61" s="62">
        <v>65.760000000000005</v>
      </c>
      <c r="AD61" s="62">
        <v>66.72</v>
      </c>
      <c r="AE61" s="62">
        <v>67.679999999999993</v>
      </c>
      <c r="AF61" s="62">
        <v>68.64</v>
      </c>
      <c r="AG61" s="62">
        <v>69.599999999999994</v>
      </c>
      <c r="AH61" s="62">
        <v>70.56</v>
      </c>
      <c r="AI61" s="62">
        <v>71.64</v>
      </c>
      <c r="AJ61" s="62">
        <v>72.599999999999994</v>
      </c>
      <c r="AK61" s="62">
        <v>73.56</v>
      </c>
      <c r="AL61" s="62">
        <v>74.64</v>
      </c>
      <c r="AM61" s="62">
        <v>75.599999999999994</v>
      </c>
      <c r="AN61" s="62">
        <v>76.56</v>
      </c>
      <c r="AO61" s="62">
        <v>77.52</v>
      </c>
      <c r="AP61" s="62">
        <v>78.36</v>
      </c>
      <c r="AQ61" s="62">
        <v>79.199999999999989</v>
      </c>
      <c r="AR61" s="62">
        <v>80.039999999999992</v>
      </c>
      <c r="AS61" s="62">
        <v>80.760000000000005</v>
      </c>
      <c r="AT61" s="62">
        <v>81.48</v>
      </c>
      <c r="AU61" s="62">
        <v>82.199999999999989</v>
      </c>
      <c r="AV61" s="62">
        <v>82.800000000000011</v>
      </c>
      <c r="AW61" s="62">
        <v>83.28</v>
      </c>
      <c r="AX61" s="62">
        <v>83.76</v>
      </c>
      <c r="AY61" s="62">
        <v>84.24</v>
      </c>
      <c r="AZ61" s="62">
        <v>84.6</v>
      </c>
      <c r="BA61" s="62">
        <v>84.960000000000008</v>
      </c>
      <c r="BB61" s="62">
        <v>85.199999999999989</v>
      </c>
      <c r="BC61" s="62">
        <v>85.44</v>
      </c>
      <c r="BD61" s="62">
        <v>85.679999999999993</v>
      </c>
      <c r="BE61" s="62">
        <v>85.92</v>
      </c>
      <c r="BF61" s="62">
        <v>86.039999999999992</v>
      </c>
    </row>
    <row r="62" spans="1:58" s="5" customFormat="1" ht="15" thickBot="1">
      <c r="A62" s="1"/>
      <c r="B62" s="32">
        <v>70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53.64</v>
      </c>
      <c r="N62" s="62">
        <v>54.239999999999995</v>
      </c>
      <c r="O62" s="62">
        <v>54.84</v>
      </c>
      <c r="P62" s="62">
        <v>55.56</v>
      </c>
      <c r="Q62" s="62">
        <v>56.28</v>
      </c>
      <c r="R62" s="62">
        <v>56.88</v>
      </c>
      <c r="S62" s="62">
        <v>57.599999999999994</v>
      </c>
      <c r="T62" s="62">
        <v>58.320000000000007</v>
      </c>
      <c r="U62" s="62">
        <v>59.16</v>
      </c>
      <c r="V62" s="62">
        <v>59.88</v>
      </c>
      <c r="W62" s="62">
        <v>60.72</v>
      </c>
      <c r="X62" s="62">
        <v>61.44</v>
      </c>
      <c r="Y62" s="62">
        <v>62.28</v>
      </c>
      <c r="Z62" s="62">
        <v>63.239999999999995</v>
      </c>
      <c r="AA62" s="62">
        <v>64.08</v>
      </c>
      <c r="AB62" s="62">
        <v>65.039999999999992</v>
      </c>
      <c r="AC62" s="62">
        <v>65.88</v>
      </c>
      <c r="AD62" s="62">
        <v>66.84</v>
      </c>
      <c r="AE62" s="62">
        <v>67.800000000000011</v>
      </c>
      <c r="AF62" s="62">
        <v>68.760000000000005</v>
      </c>
      <c r="AG62" s="62">
        <v>69.84</v>
      </c>
      <c r="AH62" s="62">
        <v>70.800000000000011</v>
      </c>
      <c r="AI62" s="62">
        <v>71.760000000000005</v>
      </c>
      <c r="AJ62" s="62">
        <v>72.84</v>
      </c>
      <c r="AK62" s="62">
        <v>73.800000000000011</v>
      </c>
      <c r="AL62" s="62">
        <v>74.88</v>
      </c>
      <c r="AM62" s="62">
        <v>75.84</v>
      </c>
      <c r="AN62" s="62">
        <v>76.800000000000011</v>
      </c>
      <c r="AO62" s="62">
        <v>77.760000000000005</v>
      </c>
      <c r="AP62" s="62">
        <v>78.72</v>
      </c>
      <c r="AQ62" s="62">
        <v>79.56</v>
      </c>
      <c r="AR62" s="62">
        <v>80.52</v>
      </c>
      <c r="AS62" s="62">
        <v>81.239999999999995</v>
      </c>
      <c r="AT62" s="62">
        <v>81.960000000000008</v>
      </c>
      <c r="AU62" s="62">
        <v>82.679999999999993</v>
      </c>
      <c r="AV62" s="62">
        <v>83.28</v>
      </c>
      <c r="AW62" s="62">
        <v>83.76</v>
      </c>
      <c r="AX62" s="62">
        <v>84.24</v>
      </c>
      <c r="AY62" s="62">
        <v>84.72</v>
      </c>
      <c r="AZ62" s="62">
        <v>85.08</v>
      </c>
      <c r="BA62" s="62">
        <v>85.44</v>
      </c>
      <c r="BB62" s="62">
        <v>85.800000000000011</v>
      </c>
      <c r="BC62" s="62">
        <v>86.039999999999992</v>
      </c>
      <c r="BD62" s="62">
        <v>86.28</v>
      </c>
      <c r="BE62" s="62">
        <v>86.4</v>
      </c>
      <c r="BF62" s="62">
        <v>86.64</v>
      </c>
    </row>
    <row r="63" spans="1:58" s="5" customFormat="1" ht="14.25">
      <c r="A63" s="1"/>
      <c r="B63" s="25">
        <v>71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54.239999999999995</v>
      </c>
      <c r="O63" s="62">
        <v>54.96</v>
      </c>
      <c r="P63" s="62">
        <v>55.56</v>
      </c>
      <c r="Q63" s="62">
        <v>56.28</v>
      </c>
      <c r="R63" s="62">
        <v>57</v>
      </c>
      <c r="S63" s="62">
        <v>57.72</v>
      </c>
      <c r="T63" s="62">
        <v>58.44</v>
      </c>
      <c r="U63" s="62">
        <v>59.16</v>
      </c>
      <c r="V63" s="62">
        <v>59.88</v>
      </c>
      <c r="W63" s="62">
        <v>60.72</v>
      </c>
      <c r="X63" s="62">
        <v>61.56</v>
      </c>
      <c r="Y63" s="62">
        <v>62.400000000000006</v>
      </c>
      <c r="Z63" s="62">
        <v>63.239999999999995</v>
      </c>
      <c r="AA63" s="62">
        <v>64.199999999999989</v>
      </c>
      <c r="AB63" s="62">
        <v>65.039999999999992</v>
      </c>
      <c r="AC63" s="62">
        <v>66</v>
      </c>
      <c r="AD63" s="62">
        <v>66.960000000000008</v>
      </c>
      <c r="AE63" s="62">
        <v>67.92</v>
      </c>
      <c r="AF63" s="62">
        <v>68.88</v>
      </c>
      <c r="AG63" s="62">
        <v>69.960000000000008</v>
      </c>
      <c r="AH63" s="62">
        <v>70.92</v>
      </c>
      <c r="AI63" s="62">
        <v>72</v>
      </c>
      <c r="AJ63" s="62">
        <v>73.08</v>
      </c>
      <c r="AK63" s="62">
        <v>74.039999999999992</v>
      </c>
      <c r="AL63" s="62">
        <v>75.12</v>
      </c>
      <c r="AM63" s="62">
        <v>76.08</v>
      </c>
      <c r="AN63" s="62">
        <v>77.16</v>
      </c>
      <c r="AO63" s="62">
        <v>78.12</v>
      </c>
      <c r="AP63" s="62">
        <v>79.08</v>
      </c>
      <c r="AQ63" s="62">
        <v>79.92</v>
      </c>
      <c r="AR63" s="62">
        <v>80.88</v>
      </c>
      <c r="AS63" s="62">
        <v>81.599999999999994</v>
      </c>
      <c r="AT63" s="62">
        <v>82.44</v>
      </c>
      <c r="AU63" s="62">
        <v>83.039999999999992</v>
      </c>
      <c r="AV63" s="62">
        <v>83.64</v>
      </c>
      <c r="AW63" s="62">
        <v>84.24</v>
      </c>
      <c r="AX63" s="62">
        <v>84.84</v>
      </c>
      <c r="AY63" s="62">
        <v>85.199999999999989</v>
      </c>
      <c r="AZ63" s="62">
        <v>85.679999999999993</v>
      </c>
      <c r="BA63" s="62">
        <v>86.039999999999992</v>
      </c>
      <c r="BB63" s="62">
        <v>86.28</v>
      </c>
      <c r="BC63" s="62">
        <v>86.52</v>
      </c>
      <c r="BD63" s="62">
        <v>86.76</v>
      </c>
      <c r="BE63" s="62">
        <v>87</v>
      </c>
      <c r="BF63" s="62">
        <v>87.12</v>
      </c>
    </row>
    <row r="64" spans="1:58" s="5" customFormat="1" ht="14.25">
      <c r="A64" s="1"/>
      <c r="B64" s="32">
        <v>72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54.96</v>
      </c>
      <c r="P64" s="62">
        <v>55.56</v>
      </c>
      <c r="Q64" s="62">
        <v>56.28</v>
      </c>
      <c r="R64" s="62">
        <v>57</v>
      </c>
      <c r="S64" s="62">
        <v>57.72</v>
      </c>
      <c r="T64" s="62">
        <v>58.44</v>
      </c>
      <c r="U64" s="62">
        <v>59.16</v>
      </c>
      <c r="V64" s="62">
        <v>60</v>
      </c>
      <c r="W64" s="62">
        <v>60.84</v>
      </c>
      <c r="X64" s="62">
        <v>61.56</v>
      </c>
      <c r="Y64" s="62">
        <v>62.400000000000006</v>
      </c>
      <c r="Z64" s="62">
        <v>63.36</v>
      </c>
      <c r="AA64" s="62">
        <v>64.199999999999989</v>
      </c>
      <c r="AB64" s="62">
        <v>65.16</v>
      </c>
      <c r="AC64" s="62">
        <v>66.12</v>
      </c>
      <c r="AD64" s="62">
        <v>67.08</v>
      </c>
      <c r="AE64" s="62">
        <v>68.039999999999992</v>
      </c>
      <c r="AF64" s="62">
        <v>69.12</v>
      </c>
      <c r="AG64" s="62">
        <v>70.08</v>
      </c>
      <c r="AH64" s="62">
        <v>71.16</v>
      </c>
      <c r="AI64" s="62">
        <v>72.12</v>
      </c>
      <c r="AJ64" s="62">
        <v>73.199999999999989</v>
      </c>
      <c r="AK64" s="62">
        <v>74.28</v>
      </c>
      <c r="AL64" s="62">
        <v>75.36</v>
      </c>
      <c r="AM64" s="62">
        <v>76.320000000000007</v>
      </c>
      <c r="AN64" s="62">
        <v>77.400000000000006</v>
      </c>
      <c r="AO64" s="62">
        <v>78.36</v>
      </c>
      <c r="AP64" s="62">
        <v>79.320000000000007</v>
      </c>
      <c r="AQ64" s="62">
        <v>80.28</v>
      </c>
      <c r="AR64" s="62">
        <v>81.12</v>
      </c>
      <c r="AS64" s="62">
        <v>81.960000000000008</v>
      </c>
      <c r="AT64" s="62">
        <v>82.800000000000011</v>
      </c>
      <c r="AU64" s="62">
        <v>83.52</v>
      </c>
      <c r="AV64" s="62">
        <v>84.12</v>
      </c>
      <c r="AW64" s="62">
        <v>84.72</v>
      </c>
      <c r="AX64" s="62">
        <v>85.199999999999989</v>
      </c>
      <c r="AY64" s="62">
        <v>85.679999999999993</v>
      </c>
      <c r="AZ64" s="62">
        <v>86.16</v>
      </c>
      <c r="BA64" s="62">
        <v>86.52</v>
      </c>
      <c r="BB64" s="62">
        <v>86.76</v>
      </c>
      <c r="BC64" s="62">
        <v>87.12</v>
      </c>
      <c r="BD64" s="62">
        <v>87.36</v>
      </c>
      <c r="BE64" s="62">
        <v>87.48</v>
      </c>
      <c r="BF64" s="62">
        <v>87.72</v>
      </c>
    </row>
    <row r="65" spans="1:58" s="5" customFormat="1" ht="15" thickBot="1">
      <c r="A65" s="1"/>
      <c r="B65" s="32">
        <v>73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55.679999999999993</v>
      </c>
      <c r="Q65" s="62">
        <v>56.28</v>
      </c>
      <c r="R65" s="62">
        <v>57</v>
      </c>
      <c r="S65" s="62">
        <v>57.72</v>
      </c>
      <c r="T65" s="62">
        <v>58.44</v>
      </c>
      <c r="U65" s="62">
        <v>59.28</v>
      </c>
      <c r="V65" s="62">
        <v>60</v>
      </c>
      <c r="W65" s="62">
        <v>60.84</v>
      </c>
      <c r="X65" s="62">
        <v>61.679999999999993</v>
      </c>
      <c r="Y65" s="62">
        <v>62.519999999999996</v>
      </c>
      <c r="Z65" s="62">
        <v>63.36</v>
      </c>
      <c r="AA65" s="62">
        <v>64.320000000000007</v>
      </c>
      <c r="AB65" s="62">
        <v>65.28</v>
      </c>
      <c r="AC65" s="62">
        <v>66.239999999999995</v>
      </c>
      <c r="AD65" s="62">
        <v>67.199999999999989</v>
      </c>
      <c r="AE65" s="62">
        <v>68.16</v>
      </c>
      <c r="AF65" s="62">
        <v>69.12</v>
      </c>
      <c r="AG65" s="62">
        <v>70.199999999999989</v>
      </c>
      <c r="AH65" s="62">
        <v>71.28</v>
      </c>
      <c r="AI65" s="62">
        <v>72.36</v>
      </c>
      <c r="AJ65" s="62">
        <v>73.44</v>
      </c>
      <c r="AK65" s="62">
        <v>74.400000000000006</v>
      </c>
      <c r="AL65" s="62">
        <v>75.48</v>
      </c>
      <c r="AM65" s="62">
        <v>76.56</v>
      </c>
      <c r="AN65" s="62">
        <v>77.64</v>
      </c>
      <c r="AO65" s="62">
        <v>78.599999999999994</v>
      </c>
      <c r="AP65" s="62">
        <v>79.679999999999993</v>
      </c>
      <c r="AQ65" s="62">
        <v>80.64</v>
      </c>
      <c r="AR65" s="62">
        <v>81.48</v>
      </c>
      <c r="AS65" s="62">
        <v>82.320000000000007</v>
      </c>
      <c r="AT65" s="62">
        <v>83.16</v>
      </c>
      <c r="AU65" s="62">
        <v>83.88</v>
      </c>
      <c r="AV65" s="62">
        <v>84.48</v>
      </c>
      <c r="AW65" s="62">
        <v>85.08</v>
      </c>
      <c r="AX65" s="62">
        <v>85.679999999999993</v>
      </c>
      <c r="AY65" s="62">
        <v>86.16</v>
      </c>
      <c r="AZ65" s="62">
        <v>86.52</v>
      </c>
      <c r="BA65" s="62">
        <v>86.88</v>
      </c>
      <c r="BB65" s="62">
        <v>87.24</v>
      </c>
      <c r="BC65" s="62">
        <v>87.48</v>
      </c>
      <c r="BD65" s="62">
        <v>87.72</v>
      </c>
      <c r="BE65" s="62">
        <v>87.960000000000008</v>
      </c>
      <c r="BF65" s="62">
        <v>88.199999999999989</v>
      </c>
    </row>
    <row r="66" spans="1:58" s="5" customFormat="1" ht="14.25">
      <c r="A66" s="1"/>
      <c r="B66" s="25">
        <v>74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56.28</v>
      </c>
      <c r="R66" s="62">
        <v>57</v>
      </c>
      <c r="S66" s="62">
        <v>57.72</v>
      </c>
      <c r="T66" s="62">
        <v>58.44</v>
      </c>
      <c r="U66" s="62">
        <v>59.28</v>
      </c>
      <c r="V66" s="62">
        <v>60</v>
      </c>
      <c r="W66" s="62">
        <v>60.84</v>
      </c>
      <c r="X66" s="62">
        <v>61.679999999999993</v>
      </c>
      <c r="Y66" s="62">
        <v>62.519999999999996</v>
      </c>
      <c r="Z66" s="62">
        <v>63.480000000000004</v>
      </c>
      <c r="AA66" s="62">
        <v>64.320000000000007</v>
      </c>
      <c r="AB66" s="62">
        <v>65.28</v>
      </c>
      <c r="AC66" s="62">
        <v>66.239999999999995</v>
      </c>
      <c r="AD66" s="62">
        <v>67.199999999999989</v>
      </c>
      <c r="AE66" s="62">
        <v>68.28</v>
      </c>
      <c r="AF66" s="62">
        <v>69.239999999999995</v>
      </c>
      <c r="AG66" s="62">
        <v>70.320000000000007</v>
      </c>
      <c r="AH66" s="62">
        <v>71.400000000000006</v>
      </c>
      <c r="AI66" s="62">
        <v>72.48</v>
      </c>
      <c r="AJ66" s="62">
        <v>73.56</v>
      </c>
      <c r="AK66" s="62">
        <v>74.64</v>
      </c>
      <c r="AL66" s="62">
        <v>75.72</v>
      </c>
      <c r="AM66" s="62">
        <v>76.800000000000011</v>
      </c>
      <c r="AN66" s="62">
        <v>77.88</v>
      </c>
      <c r="AO66" s="62">
        <v>78.84</v>
      </c>
      <c r="AP66" s="62">
        <v>79.92</v>
      </c>
      <c r="AQ66" s="62">
        <v>80.88</v>
      </c>
      <c r="AR66" s="62">
        <v>81.72</v>
      </c>
      <c r="AS66" s="62">
        <v>82.679999999999993</v>
      </c>
      <c r="AT66" s="62">
        <v>83.4</v>
      </c>
      <c r="AU66" s="62">
        <v>84.12</v>
      </c>
      <c r="AV66" s="62">
        <v>84.84</v>
      </c>
      <c r="AW66" s="62">
        <v>85.44</v>
      </c>
      <c r="AX66" s="62">
        <v>86.039999999999992</v>
      </c>
      <c r="AY66" s="62">
        <v>86.52</v>
      </c>
      <c r="AZ66" s="62">
        <v>87</v>
      </c>
      <c r="BA66" s="62">
        <v>87.36</v>
      </c>
      <c r="BB66" s="62">
        <v>87.72</v>
      </c>
      <c r="BC66" s="62">
        <v>87.960000000000008</v>
      </c>
      <c r="BD66" s="62">
        <v>88.199999999999989</v>
      </c>
      <c r="BE66" s="62">
        <v>88.44</v>
      </c>
      <c r="BF66" s="62">
        <v>88.56</v>
      </c>
    </row>
    <row r="67" spans="1:58" s="5" customFormat="1" ht="14.25">
      <c r="A67" s="1"/>
      <c r="B67" s="32">
        <v>75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57</v>
      </c>
      <c r="S67" s="62">
        <v>57.72</v>
      </c>
      <c r="T67" s="62">
        <v>58.56</v>
      </c>
      <c r="U67" s="62">
        <v>59.28</v>
      </c>
      <c r="V67" s="62">
        <v>60.12</v>
      </c>
      <c r="W67" s="62">
        <v>60.84</v>
      </c>
      <c r="X67" s="62">
        <v>61.679999999999993</v>
      </c>
      <c r="Y67" s="62">
        <v>62.64</v>
      </c>
      <c r="Z67" s="62">
        <v>63.480000000000004</v>
      </c>
      <c r="AA67" s="62">
        <v>64.44</v>
      </c>
      <c r="AB67" s="62">
        <v>65.400000000000006</v>
      </c>
      <c r="AC67" s="62">
        <v>66.36</v>
      </c>
      <c r="AD67" s="62">
        <v>67.320000000000007</v>
      </c>
      <c r="AE67" s="62">
        <v>68.28</v>
      </c>
      <c r="AF67" s="62">
        <v>69.36</v>
      </c>
      <c r="AG67" s="62">
        <v>70.44</v>
      </c>
      <c r="AH67" s="62">
        <v>71.52</v>
      </c>
      <c r="AI67" s="62">
        <v>72.599999999999994</v>
      </c>
      <c r="AJ67" s="62">
        <v>73.679999999999993</v>
      </c>
      <c r="AK67" s="62">
        <v>74.760000000000005</v>
      </c>
      <c r="AL67" s="62">
        <v>75.84</v>
      </c>
      <c r="AM67" s="62">
        <v>76.92</v>
      </c>
      <c r="AN67" s="62">
        <v>78</v>
      </c>
      <c r="AO67" s="62">
        <v>79.08</v>
      </c>
      <c r="AP67" s="62">
        <v>80.16</v>
      </c>
      <c r="AQ67" s="62">
        <v>81.12</v>
      </c>
      <c r="AR67" s="62">
        <v>82.08</v>
      </c>
      <c r="AS67" s="62">
        <v>82.92</v>
      </c>
      <c r="AT67" s="62">
        <v>83.76</v>
      </c>
      <c r="AU67" s="62">
        <v>84.48</v>
      </c>
      <c r="AV67" s="62">
        <v>85.199999999999989</v>
      </c>
      <c r="AW67" s="62">
        <v>85.800000000000011</v>
      </c>
      <c r="AX67" s="62">
        <v>86.4</v>
      </c>
      <c r="AY67" s="62">
        <v>86.88</v>
      </c>
      <c r="AZ67" s="62">
        <v>87.36</v>
      </c>
      <c r="BA67" s="62">
        <v>87.72</v>
      </c>
      <c r="BB67" s="62">
        <v>88.08</v>
      </c>
      <c r="BC67" s="62">
        <v>88.320000000000007</v>
      </c>
      <c r="BD67" s="62">
        <v>88.56</v>
      </c>
      <c r="BE67" s="62">
        <v>88.800000000000011</v>
      </c>
      <c r="BF67" s="62">
        <v>89.039999999999992</v>
      </c>
    </row>
    <row r="68" spans="1:58" s="5" customFormat="1" ht="15" thickBot="1">
      <c r="A68" s="1"/>
      <c r="B68" s="32">
        <v>76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57.84</v>
      </c>
      <c r="T68" s="62">
        <v>58.56</v>
      </c>
      <c r="U68" s="62">
        <v>59.28</v>
      </c>
      <c r="V68" s="62">
        <v>60.12</v>
      </c>
      <c r="W68" s="62">
        <v>60.96</v>
      </c>
      <c r="X68" s="62">
        <v>61.800000000000004</v>
      </c>
      <c r="Y68" s="62">
        <v>62.64</v>
      </c>
      <c r="Z68" s="62">
        <v>63.480000000000004</v>
      </c>
      <c r="AA68" s="62">
        <v>64.44</v>
      </c>
      <c r="AB68" s="62">
        <v>65.400000000000006</v>
      </c>
      <c r="AC68" s="62">
        <v>66.36</v>
      </c>
      <c r="AD68" s="62">
        <v>67.320000000000007</v>
      </c>
      <c r="AE68" s="62">
        <v>68.400000000000006</v>
      </c>
      <c r="AF68" s="62">
        <v>69.48</v>
      </c>
      <c r="AG68" s="62">
        <v>70.56</v>
      </c>
      <c r="AH68" s="62">
        <v>71.64</v>
      </c>
      <c r="AI68" s="62">
        <v>72.72</v>
      </c>
      <c r="AJ68" s="62">
        <v>73.800000000000011</v>
      </c>
      <c r="AK68" s="62">
        <v>74.88</v>
      </c>
      <c r="AL68" s="62">
        <v>75.960000000000008</v>
      </c>
      <c r="AM68" s="62">
        <v>77.16</v>
      </c>
      <c r="AN68" s="62">
        <v>78.239999999999995</v>
      </c>
      <c r="AO68" s="62">
        <v>79.320000000000007</v>
      </c>
      <c r="AP68" s="62">
        <v>80.28</v>
      </c>
      <c r="AQ68" s="62">
        <v>81.36</v>
      </c>
      <c r="AR68" s="62">
        <v>82.320000000000007</v>
      </c>
      <c r="AS68" s="62">
        <v>83.16</v>
      </c>
      <c r="AT68" s="62">
        <v>84</v>
      </c>
      <c r="AU68" s="62">
        <v>84.72</v>
      </c>
      <c r="AV68" s="62">
        <v>85.44</v>
      </c>
      <c r="AW68" s="62">
        <v>86.039999999999992</v>
      </c>
      <c r="AX68" s="62">
        <v>86.64</v>
      </c>
      <c r="AY68" s="62">
        <v>87.12</v>
      </c>
      <c r="AZ68" s="62">
        <v>87.6</v>
      </c>
      <c r="BA68" s="62">
        <v>88.08</v>
      </c>
      <c r="BB68" s="62">
        <v>88.44</v>
      </c>
      <c r="BC68" s="62">
        <v>88.679999999999993</v>
      </c>
      <c r="BD68" s="62">
        <v>88.92</v>
      </c>
      <c r="BE68" s="62">
        <v>89.16</v>
      </c>
      <c r="BF68" s="62">
        <v>89.4</v>
      </c>
    </row>
    <row r="69" spans="1:58" s="5" customFormat="1" ht="14.25">
      <c r="A69" s="1"/>
      <c r="B69" s="25">
        <v>77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58.56</v>
      </c>
      <c r="U69" s="62">
        <v>59.28</v>
      </c>
      <c r="V69" s="62">
        <v>60.12</v>
      </c>
      <c r="W69" s="62">
        <v>60.96</v>
      </c>
      <c r="X69" s="62">
        <v>61.800000000000004</v>
      </c>
      <c r="Y69" s="62">
        <v>62.64</v>
      </c>
      <c r="Z69" s="62">
        <v>63.599999999999994</v>
      </c>
      <c r="AA69" s="62">
        <v>64.44</v>
      </c>
      <c r="AB69" s="62">
        <v>65.400000000000006</v>
      </c>
      <c r="AC69" s="62">
        <v>66.36</v>
      </c>
      <c r="AD69" s="62">
        <v>67.44</v>
      </c>
      <c r="AE69" s="62">
        <v>68.400000000000006</v>
      </c>
      <c r="AF69" s="62">
        <v>69.48</v>
      </c>
      <c r="AG69" s="62">
        <v>70.56</v>
      </c>
      <c r="AH69" s="62">
        <v>71.64</v>
      </c>
      <c r="AI69" s="62">
        <v>72.72</v>
      </c>
      <c r="AJ69" s="62">
        <v>73.92</v>
      </c>
      <c r="AK69" s="62">
        <v>75</v>
      </c>
      <c r="AL69" s="62">
        <v>76.08</v>
      </c>
      <c r="AM69" s="62">
        <v>77.28</v>
      </c>
      <c r="AN69" s="62">
        <v>78.36</v>
      </c>
      <c r="AO69" s="62">
        <v>79.44</v>
      </c>
      <c r="AP69" s="62">
        <v>80.52</v>
      </c>
      <c r="AQ69" s="62">
        <v>81.48</v>
      </c>
      <c r="AR69" s="62">
        <v>82.44</v>
      </c>
      <c r="AS69" s="62">
        <v>83.4</v>
      </c>
      <c r="AT69" s="62">
        <v>84.24</v>
      </c>
      <c r="AU69" s="62">
        <v>84.960000000000008</v>
      </c>
      <c r="AV69" s="62">
        <v>85.679999999999993</v>
      </c>
      <c r="AW69" s="62">
        <v>86.4</v>
      </c>
      <c r="AX69" s="62">
        <v>86.88</v>
      </c>
      <c r="AY69" s="62">
        <v>87.48</v>
      </c>
      <c r="AZ69" s="62">
        <v>87.960000000000008</v>
      </c>
      <c r="BA69" s="62">
        <v>88.320000000000007</v>
      </c>
      <c r="BB69" s="62">
        <v>88.679999999999993</v>
      </c>
      <c r="BC69" s="62">
        <v>89.039999999999992</v>
      </c>
      <c r="BD69" s="62">
        <v>89.28</v>
      </c>
      <c r="BE69" s="62">
        <v>89.52</v>
      </c>
      <c r="BF69" s="62">
        <v>89.64</v>
      </c>
    </row>
    <row r="70" spans="1:58" s="5" customFormat="1" ht="14.25">
      <c r="A70" s="1"/>
      <c r="B70" s="32">
        <v>78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59.400000000000006</v>
      </c>
      <c r="V70" s="62">
        <v>60.12</v>
      </c>
      <c r="W70" s="62">
        <v>60.96</v>
      </c>
      <c r="X70" s="62">
        <v>61.800000000000004</v>
      </c>
      <c r="Y70" s="62">
        <v>62.64</v>
      </c>
      <c r="Z70" s="62">
        <v>63.599999999999994</v>
      </c>
      <c r="AA70" s="62">
        <v>64.56</v>
      </c>
      <c r="AB70" s="62">
        <v>65.52</v>
      </c>
      <c r="AC70" s="62">
        <v>66.48</v>
      </c>
      <c r="AD70" s="62">
        <v>67.44</v>
      </c>
      <c r="AE70" s="62">
        <v>68.52</v>
      </c>
      <c r="AF70" s="62">
        <v>69.599999999999994</v>
      </c>
      <c r="AG70" s="62">
        <v>70.679999999999993</v>
      </c>
      <c r="AH70" s="62">
        <v>71.760000000000005</v>
      </c>
      <c r="AI70" s="62">
        <v>72.84</v>
      </c>
      <c r="AJ70" s="62">
        <v>73.92</v>
      </c>
      <c r="AK70" s="62">
        <v>75.12</v>
      </c>
      <c r="AL70" s="62">
        <v>76.199999999999989</v>
      </c>
      <c r="AM70" s="62">
        <v>77.400000000000006</v>
      </c>
      <c r="AN70" s="62">
        <v>78.48</v>
      </c>
      <c r="AO70" s="62">
        <v>79.56</v>
      </c>
      <c r="AP70" s="62">
        <v>80.64</v>
      </c>
      <c r="AQ70" s="62">
        <v>81.72</v>
      </c>
      <c r="AR70" s="62">
        <v>82.679999999999993</v>
      </c>
      <c r="AS70" s="62">
        <v>83.52</v>
      </c>
      <c r="AT70" s="62">
        <v>84.36</v>
      </c>
      <c r="AU70" s="62">
        <v>85.199999999999989</v>
      </c>
      <c r="AV70" s="62">
        <v>85.92</v>
      </c>
      <c r="AW70" s="62">
        <v>86.52</v>
      </c>
      <c r="AX70" s="62">
        <v>87.12</v>
      </c>
      <c r="AY70" s="62">
        <v>87.72</v>
      </c>
      <c r="AZ70" s="62">
        <v>88.199999999999989</v>
      </c>
      <c r="BA70" s="62">
        <v>88.56</v>
      </c>
      <c r="BB70" s="62">
        <v>88.92</v>
      </c>
      <c r="BC70" s="62">
        <v>89.28</v>
      </c>
      <c r="BD70" s="62">
        <v>89.52</v>
      </c>
      <c r="BE70" s="62">
        <v>89.76</v>
      </c>
      <c r="BF70" s="62">
        <v>90</v>
      </c>
    </row>
    <row r="71" spans="1:58" s="5" customFormat="1" ht="15" thickBot="1">
      <c r="A71" s="1"/>
      <c r="B71" s="32">
        <v>79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60.12</v>
      </c>
      <c r="W71" s="62">
        <v>60.96</v>
      </c>
      <c r="X71" s="62">
        <v>61.800000000000004</v>
      </c>
      <c r="Y71" s="62">
        <v>62.760000000000005</v>
      </c>
      <c r="Z71" s="62">
        <v>63.599999999999994</v>
      </c>
      <c r="AA71" s="62">
        <v>64.56</v>
      </c>
      <c r="AB71" s="62">
        <v>65.52</v>
      </c>
      <c r="AC71" s="62">
        <v>66.48</v>
      </c>
      <c r="AD71" s="62">
        <v>67.56</v>
      </c>
      <c r="AE71" s="62">
        <v>68.52</v>
      </c>
      <c r="AF71" s="62">
        <v>69.599999999999994</v>
      </c>
      <c r="AG71" s="62">
        <v>70.679999999999993</v>
      </c>
      <c r="AH71" s="62">
        <v>71.760000000000005</v>
      </c>
      <c r="AI71" s="62">
        <v>72.960000000000008</v>
      </c>
      <c r="AJ71" s="62">
        <v>74.039999999999992</v>
      </c>
      <c r="AK71" s="62">
        <v>75.239999999999995</v>
      </c>
      <c r="AL71" s="62">
        <v>76.320000000000007</v>
      </c>
      <c r="AM71" s="62">
        <v>77.52</v>
      </c>
      <c r="AN71" s="62">
        <v>78.599999999999994</v>
      </c>
      <c r="AO71" s="62">
        <v>79.679999999999993</v>
      </c>
      <c r="AP71" s="62">
        <v>80.760000000000005</v>
      </c>
      <c r="AQ71" s="62">
        <v>81.84</v>
      </c>
      <c r="AR71" s="62">
        <v>82.800000000000011</v>
      </c>
      <c r="AS71" s="62">
        <v>83.76</v>
      </c>
      <c r="AT71" s="62">
        <v>84.6</v>
      </c>
      <c r="AU71" s="62">
        <v>85.44</v>
      </c>
      <c r="AV71" s="62">
        <v>86.16</v>
      </c>
      <c r="AW71" s="62">
        <v>86.76</v>
      </c>
      <c r="AX71" s="62">
        <v>87.36</v>
      </c>
      <c r="AY71" s="62">
        <v>87.960000000000008</v>
      </c>
      <c r="AZ71" s="62">
        <v>88.44</v>
      </c>
      <c r="BA71" s="62">
        <v>88.800000000000011</v>
      </c>
      <c r="BB71" s="62">
        <v>89.16</v>
      </c>
      <c r="BC71" s="62">
        <v>89.52</v>
      </c>
      <c r="BD71" s="62">
        <v>89.76</v>
      </c>
      <c r="BE71" s="62">
        <v>90</v>
      </c>
      <c r="BF71" s="62">
        <v>90.24</v>
      </c>
    </row>
    <row r="72" spans="1:58" s="5" customFormat="1" ht="14.25">
      <c r="A72" s="1"/>
      <c r="B72" s="25">
        <v>80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60.96</v>
      </c>
      <c r="X72" s="62">
        <v>61.800000000000004</v>
      </c>
      <c r="Y72" s="62">
        <v>62.760000000000005</v>
      </c>
      <c r="Z72" s="62">
        <v>63.599999999999994</v>
      </c>
      <c r="AA72" s="62">
        <v>64.56</v>
      </c>
      <c r="AB72" s="62">
        <v>65.52</v>
      </c>
      <c r="AC72" s="62">
        <v>66.48</v>
      </c>
      <c r="AD72" s="62">
        <v>67.56</v>
      </c>
      <c r="AE72" s="62">
        <v>68.64</v>
      </c>
      <c r="AF72" s="62">
        <v>69.599999999999994</v>
      </c>
      <c r="AG72" s="62">
        <v>70.800000000000011</v>
      </c>
      <c r="AH72" s="62">
        <v>71.88</v>
      </c>
      <c r="AI72" s="62">
        <v>72.960000000000008</v>
      </c>
      <c r="AJ72" s="62">
        <v>74.16</v>
      </c>
      <c r="AK72" s="62">
        <v>75.239999999999995</v>
      </c>
      <c r="AL72" s="62">
        <v>76.44</v>
      </c>
      <c r="AM72" s="62">
        <v>77.52</v>
      </c>
      <c r="AN72" s="62">
        <v>78.72</v>
      </c>
      <c r="AO72" s="62">
        <v>79.800000000000011</v>
      </c>
      <c r="AP72" s="62">
        <v>80.88</v>
      </c>
      <c r="AQ72" s="62">
        <v>81.960000000000008</v>
      </c>
      <c r="AR72" s="62">
        <v>82.92</v>
      </c>
      <c r="AS72" s="62">
        <v>83.88</v>
      </c>
      <c r="AT72" s="62">
        <v>84.72</v>
      </c>
      <c r="AU72" s="62">
        <v>85.56</v>
      </c>
      <c r="AV72" s="62">
        <v>86.28</v>
      </c>
      <c r="AW72" s="62">
        <v>87</v>
      </c>
      <c r="AX72" s="62">
        <v>87.6</v>
      </c>
      <c r="AY72" s="62">
        <v>88.08</v>
      </c>
      <c r="AZ72" s="62">
        <v>88.56</v>
      </c>
      <c r="BA72" s="62">
        <v>89.039999999999992</v>
      </c>
      <c r="BB72" s="62">
        <v>89.4</v>
      </c>
      <c r="BC72" s="62">
        <v>89.76</v>
      </c>
      <c r="BD72" s="62">
        <v>90</v>
      </c>
      <c r="BE72" s="62">
        <v>90.24</v>
      </c>
      <c r="BF72" s="62">
        <v>90.48</v>
      </c>
    </row>
    <row r="73" spans="1:58" s="5" customFormat="1" ht="14.25">
      <c r="A73" s="1"/>
      <c r="B73" s="32">
        <v>81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61.92</v>
      </c>
      <c r="Y73" s="62">
        <v>62.760000000000005</v>
      </c>
      <c r="Z73" s="62">
        <v>63.599999999999994</v>
      </c>
      <c r="AA73" s="62">
        <v>64.56</v>
      </c>
      <c r="AB73" s="62">
        <v>65.52</v>
      </c>
      <c r="AC73" s="62">
        <v>66.599999999999994</v>
      </c>
      <c r="AD73" s="62">
        <v>67.56</v>
      </c>
      <c r="AE73" s="62">
        <v>68.64</v>
      </c>
      <c r="AF73" s="62">
        <v>69.72</v>
      </c>
      <c r="AG73" s="62">
        <v>70.800000000000011</v>
      </c>
      <c r="AH73" s="62">
        <v>71.88</v>
      </c>
      <c r="AI73" s="62">
        <v>73.08</v>
      </c>
      <c r="AJ73" s="62">
        <v>74.16</v>
      </c>
      <c r="AK73" s="62">
        <v>75.36</v>
      </c>
      <c r="AL73" s="62">
        <v>76.44</v>
      </c>
      <c r="AM73" s="62">
        <v>77.64</v>
      </c>
      <c r="AN73" s="62">
        <v>78.72</v>
      </c>
      <c r="AO73" s="62">
        <v>79.92</v>
      </c>
      <c r="AP73" s="62">
        <v>81</v>
      </c>
      <c r="AQ73" s="62">
        <v>82.08</v>
      </c>
      <c r="AR73" s="62">
        <v>83.039999999999992</v>
      </c>
      <c r="AS73" s="62">
        <v>84</v>
      </c>
      <c r="AT73" s="62">
        <v>84.84</v>
      </c>
      <c r="AU73" s="62">
        <v>85.679999999999993</v>
      </c>
      <c r="AV73" s="62">
        <v>86.4</v>
      </c>
      <c r="AW73" s="62">
        <v>87.12</v>
      </c>
      <c r="AX73" s="62">
        <v>87.72</v>
      </c>
      <c r="AY73" s="62">
        <v>88.320000000000007</v>
      </c>
      <c r="AZ73" s="62">
        <v>88.800000000000011</v>
      </c>
      <c r="BA73" s="62">
        <v>89.16</v>
      </c>
      <c r="BB73" s="62">
        <v>89.64</v>
      </c>
      <c r="BC73" s="62">
        <v>89.88</v>
      </c>
      <c r="BD73" s="62">
        <v>90.24</v>
      </c>
      <c r="BE73" s="62">
        <v>90.48</v>
      </c>
      <c r="BF73" s="62">
        <v>90.6</v>
      </c>
    </row>
    <row r="74" spans="1:58" s="5" customFormat="1" ht="14.25">
      <c r="A74" s="1"/>
      <c r="B74" s="32">
        <v>82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62.760000000000005</v>
      </c>
      <c r="Z74" s="62">
        <v>63.72</v>
      </c>
      <c r="AA74" s="62">
        <v>64.56</v>
      </c>
      <c r="AB74" s="62">
        <v>65.52</v>
      </c>
      <c r="AC74" s="62">
        <v>66.599999999999994</v>
      </c>
      <c r="AD74" s="62">
        <v>67.56</v>
      </c>
      <c r="AE74" s="62">
        <v>68.64</v>
      </c>
      <c r="AF74" s="62">
        <v>69.72</v>
      </c>
      <c r="AG74" s="62">
        <v>70.800000000000011</v>
      </c>
      <c r="AH74" s="62">
        <v>71.88</v>
      </c>
      <c r="AI74" s="62">
        <v>73.08</v>
      </c>
      <c r="AJ74" s="62">
        <v>74.28</v>
      </c>
      <c r="AK74" s="62">
        <v>75.36</v>
      </c>
      <c r="AL74" s="62">
        <v>76.56</v>
      </c>
      <c r="AM74" s="62">
        <v>77.64</v>
      </c>
      <c r="AN74" s="62">
        <v>78.84</v>
      </c>
      <c r="AO74" s="62">
        <v>79.92</v>
      </c>
      <c r="AP74" s="62">
        <v>81.12</v>
      </c>
      <c r="AQ74" s="62">
        <v>82.199999999999989</v>
      </c>
      <c r="AR74" s="62">
        <v>83.16</v>
      </c>
      <c r="AS74" s="62">
        <v>84.12</v>
      </c>
      <c r="AT74" s="62">
        <v>84.960000000000008</v>
      </c>
      <c r="AU74" s="62">
        <v>85.800000000000011</v>
      </c>
      <c r="AV74" s="62">
        <v>86.52</v>
      </c>
      <c r="AW74" s="62">
        <v>87.24</v>
      </c>
      <c r="AX74" s="62">
        <v>87.84</v>
      </c>
      <c r="AY74" s="62">
        <v>88.44</v>
      </c>
      <c r="AZ74" s="62">
        <v>88.92</v>
      </c>
      <c r="BA74" s="62">
        <v>89.4</v>
      </c>
      <c r="BB74" s="62">
        <v>89.76</v>
      </c>
      <c r="BC74" s="62">
        <v>90.12</v>
      </c>
      <c r="BD74" s="62">
        <v>90.36</v>
      </c>
      <c r="BE74" s="62">
        <v>90.6</v>
      </c>
      <c r="BF74" s="62">
        <v>90.84</v>
      </c>
    </row>
    <row r="75" spans="1:58" s="5" customFormat="1" ht="14.25">
      <c r="A75" s="1"/>
      <c r="B75" s="32">
        <v>83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63.72</v>
      </c>
      <c r="AA75" s="62">
        <v>64.56</v>
      </c>
      <c r="AB75" s="62">
        <v>65.64</v>
      </c>
      <c r="AC75" s="62">
        <v>66.599999999999994</v>
      </c>
      <c r="AD75" s="62">
        <v>67.56</v>
      </c>
      <c r="AE75" s="62">
        <v>68.64</v>
      </c>
      <c r="AF75" s="62">
        <v>69.72</v>
      </c>
      <c r="AG75" s="62">
        <v>70.800000000000011</v>
      </c>
      <c r="AH75" s="62">
        <v>72</v>
      </c>
      <c r="AI75" s="62">
        <v>73.08</v>
      </c>
      <c r="AJ75" s="62">
        <v>74.28</v>
      </c>
      <c r="AK75" s="62">
        <v>75.48</v>
      </c>
      <c r="AL75" s="62">
        <v>76.56</v>
      </c>
      <c r="AM75" s="62">
        <v>77.760000000000005</v>
      </c>
      <c r="AN75" s="62">
        <v>78.960000000000008</v>
      </c>
      <c r="AO75" s="62">
        <v>80.039999999999992</v>
      </c>
      <c r="AP75" s="62">
        <v>81.12</v>
      </c>
      <c r="AQ75" s="62">
        <v>82.199999999999989</v>
      </c>
      <c r="AR75" s="62">
        <v>83.28</v>
      </c>
      <c r="AS75" s="62">
        <v>84.24</v>
      </c>
      <c r="AT75" s="62">
        <v>85.08</v>
      </c>
      <c r="AU75" s="62">
        <v>85.92</v>
      </c>
      <c r="AV75" s="62">
        <v>86.64</v>
      </c>
      <c r="AW75" s="62">
        <v>87.36</v>
      </c>
      <c r="AX75" s="62">
        <v>87.960000000000008</v>
      </c>
      <c r="AY75" s="62">
        <v>88.56</v>
      </c>
      <c r="AZ75" s="62">
        <v>89.039999999999992</v>
      </c>
      <c r="BA75" s="62">
        <v>89.52</v>
      </c>
      <c r="BB75" s="62">
        <v>89.88</v>
      </c>
      <c r="BC75" s="62">
        <v>90.24</v>
      </c>
      <c r="BD75" s="62">
        <v>90.48</v>
      </c>
      <c r="BE75" s="62">
        <v>90.72</v>
      </c>
      <c r="BF75" s="62">
        <v>90.960000000000008</v>
      </c>
    </row>
    <row r="76" spans="1:58" s="5" customFormat="1" ht="14.25">
      <c r="A76" s="1"/>
      <c r="B76" s="32">
        <v>84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64.679999999999993</v>
      </c>
      <c r="AB76" s="62">
        <v>65.64</v>
      </c>
      <c r="AC76" s="62">
        <v>66.599999999999994</v>
      </c>
      <c r="AD76" s="62">
        <v>67.679999999999993</v>
      </c>
      <c r="AE76" s="62">
        <v>68.64</v>
      </c>
      <c r="AF76" s="62">
        <v>69.72</v>
      </c>
      <c r="AG76" s="62">
        <v>70.92</v>
      </c>
      <c r="AH76" s="62">
        <v>72</v>
      </c>
      <c r="AI76" s="62">
        <v>73.199999999999989</v>
      </c>
      <c r="AJ76" s="62">
        <v>74.28</v>
      </c>
      <c r="AK76" s="62">
        <v>75.48</v>
      </c>
      <c r="AL76" s="62">
        <v>76.679999999999993</v>
      </c>
      <c r="AM76" s="62">
        <v>77.760000000000005</v>
      </c>
      <c r="AN76" s="62">
        <v>78.960000000000008</v>
      </c>
      <c r="AO76" s="62">
        <v>80.16</v>
      </c>
      <c r="AP76" s="62">
        <v>81.239999999999995</v>
      </c>
      <c r="AQ76" s="62">
        <v>82.320000000000007</v>
      </c>
      <c r="AR76" s="62">
        <v>83.28</v>
      </c>
      <c r="AS76" s="62">
        <v>84.24</v>
      </c>
      <c r="AT76" s="62">
        <v>85.199999999999989</v>
      </c>
      <c r="AU76" s="62">
        <v>86.039999999999992</v>
      </c>
      <c r="AV76" s="62">
        <v>86.76</v>
      </c>
      <c r="AW76" s="62">
        <v>87.48</v>
      </c>
      <c r="AX76" s="62">
        <v>88.08</v>
      </c>
      <c r="AY76" s="62">
        <v>88.679999999999993</v>
      </c>
      <c r="AZ76" s="62">
        <v>89.16</v>
      </c>
      <c r="BA76" s="62">
        <v>89.64</v>
      </c>
      <c r="BB76" s="62">
        <v>90</v>
      </c>
      <c r="BC76" s="62">
        <v>90.36</v>
      </c>
      <c r="BD76" s="62">
        <v>90.6</v>
      </c>
      <c r="BE76" s="62">
        <v>90.84</v>
      </c>
      <c r="BF76" s="62">
        <v>91.08</v>
      </c>
    </row>
    <row r="77" spans="1:58" s="5" customFormat="1" ht="14.25">
      <c r="A77" s="1"/>
      <c r="B77" s="32">
        <v>85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65.64</v>
      </c>
      <c r="AC77" s="62">
        <v>66.599999999999994</v>
      </c>
      <c r="AD77" s="62">
        <v>67.679999999999993</v>
      </c>
      <c r="AE77" s="62">
        <v>68.760000000000005</v>
      </c>
      <c r="AF77" s="62">
        <v>69.84</v>
      </c>
      <c r="AG77" s="62">
        <v>70.92</v>
      </c>
      <c r="AH77" s="62">
        <v>72</v>
      </c>
      <c r="AI77" s="62">
        <v>73.199999999999989</v>
      </c>
      <c r="AJ77" s="62">
        <v>74.28</v>
      </c>
      <c r="AK77" s="62">
        <v>75.48</v>
      </c>
      <c r="AL77" s="62">
        <v>76.679999999999993</v>
      </c>
      <c r="AM77" s="62">
        <v>77.88</v>
      </c>
      <c r="AN77" s="62">
        <v>78.960000000000008</v>
      </c>
      <c r="AO77" s="62">
        <v>80.16</v>
      </c>
      <c r="AP77" s="62">
        <v>81.239999999999995</v>
      </c>
      <c r="AQ77" s="62">
        <v>82.320000000000007</v>
      </c>
      <c r="AR77" s="62">
        <v>83.4</v>
      </c>
      <c r="AS77" s="62">
        <v>84.36</v>
      </c>
      <c r="AT77" s="62">
        <v>85.199999999999989</v>
      </c>
      <c r="AU77" s="62">
        <v>86.039999999999992</v>
      </c>
      <c r="AV77" s="62">
        <v>86.88</v>
      </c>
      <c r="AW77" s="62">
        <v>87.48</v>
      </c>
      <c r="AX77" s="62">
        <v>88.199999999999989</v>
      </c>
      <c r="AY77" s="62">
        <v>88.800000000000011</v>
      </c>
      <c r="AZ77" s="62">
        <v>89.28</v>
      </c>
      <c r="BA77" s="62">
        <v>89.64</v>
      </c>
      <c r="BB77" s="62">
        <v>90.12</v>
      </c>
      <c r="BC77" s="62">
        <v>90.36</v>
      </c>
      <c r="BD77" s="62">
        <v>90.72</v>
      </c>
      <c r="BE77" s="62">
        <v>90.960000000000008</v>
      </c>
      <c r="BF77" s="62">
        <v>91.199999999999989</v>
      </c>
    </row>
    <row r="78" spans="1:58" s="5" customFormat="1">
      <c r="A78" s="1"/>
      <c r="B78" s="1"/>
    </row>
    <row r="79" spans="1:58" s="5" customFormat="1">
      <c r="A79" s="1"/>
      <c r="B79" s="1"/>
    </row>
    <row r="80" spans="1:58" s="5" customFormat="1">
      <c r="A80" s="1"/>
      <c r="B80" s="1"/>
    </row>
    <row r="81" spans="1:2" s="5" customFormat="1">
      <c r="A81" s="1"/>
      <c r="B81" s="1"/>
    </row>
    <row r="82" spans="1:2" s="5" customFormat="1">
      <c r="A82" s="1"/>
      <c r="B82" s="1"/>
    </row>
    <row r="83" spans="1:2" s="5" customFormat="1">
      <c r="A83" s="1"/>
      <c r="B83" s="1"/>
    </row>
    <row r="84" spans="1:2" s="5" customFormat="1">
      <c r="A84" s="1"/>
      <c r="B84" s="1"/>
    </row>
    <row r="85" spans="1:2" s="5" customFormat="1">
      <c r="A85" s="1"/>
      <c r="B85" s="1"/>
    </row>
    <row r="86" spans="1:2" s="5" customFormat="1">
      <c r="A86" s="1"/>
      <c r="B86" s="1"/>
    </row>
    <row r="87" spans="1:2" s="5" customFormat="1">
      <c r="A87" s="1"/>
      <c r="B87" s="1"/>
    </row>
    <row r="88" spans="1:2" s="5" customFormat="1">
      <c r="A88" s="1"/>
      <c r="B88" s="1"/>
    </row>
    <row r="89" spans="1:2" s="5" customFormat="1">
      <c r="A89" s="1"/>
      <c r="B89" s="1"/>
    </row>
    <row r="90" spans="1:2" s="5" customFormat="1">
      <c r="A90" s="1"/>
      <c r="B90" s="1"/>
    </row>
    <row r="91" spans="1:2" s="5" customFormat="1">
      <c r="A91" s="1"/>
      <c r="B91" s="1"/>
    </row>
    <row r="92" spans="1:2" s="5" customFormat="1">
      <c r="A92" s="1"/>
      <c r="B92" s="1"/>
    </row>
    <row r="93" spans="1:2" s="5" customFormat="1">
      <c r="A93" s="1"/>
      <c r="B93" s="1"/>
    </row>
    <row r="94" spans="1:2" s="5" customFormat="1">
      <c r="A94" s="1"/>
      <c r="B94" s="1"/>
    </row>
    <row r="95" spans="1:2" s="5" customFormat="1">
      <c r="A95" s="1"/>
      <c r="B95" s="1"/>
    </row>
    <row r="96" spans="1:2" s="5" customFormat="1">
      <c r="A96" s="1"/>
      <c r="B96" s="1"/>
    </row>
    <row r="97" spans="1:2" s="5" customFormat="1">
      <c r="A97" s="1"/>
      <c r="B97" s="1"/>
    </row>
    <row r="98" spans="1:2" s="5" customFormat="1">
      <c r="A98" s="1"/>
      <c r="B98" s="1"/>
    </row>
    <row r="99" spans="1:2" s="5" customFormat="1">
      <c r="A99" s="1"/>
      <c r="B99" s="1"/>
    </row>
    <row r="100" spans="1:2" s="5" customFormat="1">
      <c r="A100" s="1"/>
      <c r="B100" s="1"/>
    </row>
    <row r="101" spans="1:2" s="5" customFormat="1">
      <c r="A101" s="1"/>
      <c r="B101" s="1"/>
    </row>
    <row r="102" spans="1:2" s="5" customFormat="1">
      <c r="A102" s="1"/>
      <c r="B102" s="1"/>
    </row>
    <row r="103" spans="1:2" s="5" customFormat="1">
      <c r="A103" s="1"/>
      <c r="B103" s="1"/>
    </row>
    <row r="104" spans="1:2" s="5" customFormat="1">
      <c r="A104" s="1"/>
      <c r="B104" s="1"/>
    </row>
    <row r="105" spans="1:2" s="5" customFormat="1">
      <c r="A105" s="1"/>
      <c r="B105" s="1"/>
    </row>
    <row r="106" spans="1:2" s="5" customFormat="1">
      <c r="A106" s="1"/>
      <c r="B106" s="1"/>
    </row>
    <row r="107" spans="1:2" s="5" customFormat="1">
      <c r="A107" s="1"/>
      <c r="B107" s="1"/>
    </row>
    <row r="108" spans="1:2" s="5" customFormat="1">
      <c r="A108" s="1"/>
      <c r="B108" s="1"/>
    </row>
    <row r="109" spans="1:2" s="5" customFormat="1">
      <c r="A109" s="1"/>
      <c r="B109" s="1"/>
    </row>
    <row r="110" spans="1:2" s="5" customFormat="1">
      <c r="A110" s="1"/>
      <c r="B110" s="1"/>
    </row>
    <row r="111" spans="1:2" s="5" customFormat="1">
      <c r="A111" s="1"/>
      <c r="B111" s="1"/>
    </row>
    <row r="112" spans="1:2" s="5" customFormat="1">
      <c r="A112" s="1"/>
      <c r="B112" s="1"/>
    </row>
    <row r="113" spans="1:2" s="5" customFormat="1">
      <c r="A113" s="1"/>
      <c r="B113" s="1"/>
    </row>
    <row r="114" spans="1:2" s="5" customFormat="1">
      <c r="A114" s="1"/>
      <c r="B114" s="1"/>
    </row>
    <row r="115" spans="1:2" s="5" customFormat="1">
      <c r="A115" s="1"/>
      <c r="B115" s="1"/>
    </row>
    <row r="116" spans="1:2" s="5" customFormat="1">
      <c r="A116" s="1"/>
      <c r="B116" s="1"/>
    </row>
  </sheetData>
  <mergeCells count="36">
    <mergeCell ref="C8:E8"/>
    <mergeCell ref="C2:H2"/>
    <mergeCell ref="C3:H3"/>
    <mergeCell ref="C4:H4"/>
    <mergeCell ref="C5:H5"/>
    <mergeCell ref="C6:H6"/>
    <mergeCell ref="AW8:AY8"/>
    <mergeCell ref="J5:P5"/>
    <mergeCell ref="U5:AA5"/>
    <mergeCell ref="AE5:AK5"/>
    <mergeCell ref="AO5:AU5"/>
    <mergeCell ref="AY5:BE5"/>
    <mergeCell ref="I8:K8"/>
    <mergeCell ref="AY6:BE6"/>
    <mergeCell ref="J6:P6"/>
    <mergeCell ref="AC8:AE8"/>
    <mergeCell ref="U6:AA6"/>
    <mergeCell ref="AE6:AK6"/>
    <mergeCell ref="AO6:AU6"/>
    <mergeCell ref="S8:U8"/>
    <mergeCell ref="AM8:AO8"/>
    <mergeCell ref="AY3:BE3"/>
    <mergeCell ref="AY2:BE2"/>
    <mergeCell ref="J4:P4"/>
    <mergeCell ref="U4:AA4"/>
    <mergeCell ref="AE4:AK4"/>
    <mergeCell ref="AO4:AU4"/>
    <mergeCell ref="AY4:BE4"/>
    <mergeCell ref="J2:P2"/>
    <mergeCell ref="U2:AA2"/>
    <mergeCell ref="AE2:AK2"/>
    <mergeCell ref="J3:P3"/>
    <mergeCell ref="U3:AA3"/>
    <mergeCell ref="AE3:AK3"/>
    <mergeCell ref="AO2:AU2"/>
    <mergeCell ref="AO3:AU3"/>
  </mergeCells>
  <printOptions horizontalCentered="1" verticalCentered="1"/>
  <pageMargins left="0.74803149606299202" right="0.74803149606299202" top="0.35433070866141703" bottom="0.98425196850393704" header="0.511811023622047" footer="0.511811023622047"/>
  <pageSetup paperSize="9" scale="50" orientation="portrait" r:id="rId1"/>
  <headerFooter alignWithMargins="0">
    <oddFooter>&amp;L&amp;"Arial,Bold"The Purchase price is exclusive of Service Tax and Cess. Service Tax and Cess will be charged on Purchase price separately. &amp;R&amp;P of &amp;N</oddFooter>
  </headerFooter>
  <colBreaks count="5" manualBreakCount="5">
    <brk id="8" max="76" man="1"/>
    <brk id="18" max="80" man="1"/>
    <brk id="28" max="80" man="1"/>
    <brk id="38" max="80" man="1"/>
    <brk id="48" max="8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6"/>
  <sheetViews>
    <sheetView view="pageBreakPreview" topLeftCell="A70" zoomScaleNormal="100" zoomScaleSheetLayoutView="100" workbookViewId="0">
      <pane xSplit="2" topLeftCell="AR1" activePane="topRight" state="frozen"/>
      <selection activeCell="L9" sqref="L9"/>
      <selection pane="topRight" activeCell="L9" sqref="L9"/>
    </sheetView>
  </sheetViews>
  <sheetFormatPr defaultRowHeight="12.75"/>
  <cols>
    <col min="1" max="1" width="9.140625" style="1"/>
    <col min="2" max="2" width="15" style="1" customWidth="1"/>
    <col min="3" max="18" width="11.28515625" style="1" customWidth="1"/>
    <col min="19" max="28" width="12.7109375" style="1" customWidth="1"/>
    <col min="29" max="38" width="10.140625" style="1" customWidth="1"/>
    <col min="39" max="16384" width="9.140625" style="1"/>
  </cols>
  <sheetData>
    <row r="1" spans="1:148" customFormat="1" ht="13.5" thickBot="1">
      <c r="B1" s="1"/>
      <c r="C1" s="6"/>
      <c r="D1" s="6"/>
      <c r="E1" s="6"/>
      <c r="F1" s="6"/>
      <c r="G1" s="6"/>
      <c r="H1" s="6"/>
      <c r="I1" s="1"/>
      <c r="J1" s="7"/>
      <c r="K1" s="7"/>
      <c r="L1" s="1"/>
      <c r="S1" t="s">
        <v>5</v>
      </c>
      <c r="U1" s="7"/>
      <c r="V1" s="7"/>
      <c r="W1" s="1"/>
      <c r="AF1" s="7"/>
      <c r="AG1" s="1"/>
    </row>
    <row r="2" spans="1:148" customFormat="1" ht="21" customHeight="1">
      <c r="A2" s="1"/>
      <c r="B2" s="11"/>
      <c r="C2" s="104" t="s">
        <v>24</v>
      </c>
      <c r="D2" s="105"/>
      <c r="E2" s="105"/>
      <c r="F2" s="105"/>
      <c r="G2" s="105"/>
      <c r="H2" s="105"/>
      <c r="I2" s="1"/>
      <c r="J2" s="104" t="s">
        <v>24</v>
      </c>
      <c r="K2" s="105"/>
      <c r="L2" s="105"/>
      <c r="M2" s="105"/>
      <c r="N2" s="105"/>
      <c r="O2" s="105"/>
      <c r="P2" s="106"/>
      <c r="Q2" s="18"/>
      <c r="R2" s="12"/>
      <c r="S2" s="12"/>
      <c r="T2" s="12"/>
      <c r="U2" s="104" t="str">
        <f>J2</f>
        <v>SBI LIFE - SWARNA JEEVAN (111N049V0X)</v>
      </c>
      <c r="V2" s="105"/>
      <c r="W2" s="105"/>
      <c r="X2" s="105"/>
      <c r="Y2" s="105"/>
      <c r="Z2" s="105"/>
      <c r="AA2" s="106"/>
      <c r="AE2" s="104" t="str">
        <f>$J$2</f>
        <v>SBI LIFE - SWARNA JEEVAN (111N049V0X)</v>
      </c>
      <c r="AF2" s="105"/>
      <c r="AG2" s="105"/>
      <c r="AH2" s="105"/>
      <c r="AI2" s="105"/>
      <c r="AJ2" s="105"/>
      <c r="AK2" s="106"/>
      <c r="AO2" s="104" t="str">
        <f>$J$2</f>
        <v>SBI LIFE - SWARNA JEEVAN (111N049V0X)</v>
      </c>
      <c r="AP2" s="105"/>
      <c r="AQ2" s="105"/>
      <c r="AR2" s="105"/>
      <c r="AS2" s="105"/>
      <c r="AT2" s="105"/>
      <c r="AU2" s="106"/>
      <c r="AY2" s="104" t="str">
        <f>$J$2</f>
        <v>SBI LIFE - SWARNA JEEVAN (111N049V0X)</v>
      </c>
      <c r="AZ2" s="105"/>
      <c r="BA2" s="105"/>
      <c r="BB2" s="105"/>
      <c r="BC2" s="105"/>
      <c r="BD2" s="105"/>
      <c r="BE2" s="106"/>
    </row>
    <row r="3" spans="1:148" customFormat="1" ht="15.75">
      <c r="A3" s="1"/>
      <c r="B3" s="20"/>
      <c r="C3" s="101" t="s">
        <v>15</v>
      </c>
      <c r="D3" s="102"/>
      <c r="E3" s="102"/>
      <c r="F3" s="102"/>
      <c r="G3" s="102"/>
      <c r="H3" s="102"/>
      <c r="I3" s="1"/>
      <c r="J3" s="101" t="s">
        <v>15</v>
      </c>
      <c r="K3" s="102"/>
      <c r="L3" s="102"/>
      <c r="M3" s="102"/>
      <c r="N3" s="102"/>
      <c r="O3" s="102"/>
      <c r="P3" s="103"/>
      <c r="Q3" s="18"/>
      <c r="R3" s="12"/>
      <c r="S3" s="12"/>
      <c r="T3" s="12"/>
      <c r="U3" s="101" t="str">
        <f>J3</f>
        <v>Annexure 1</v>
      </c>
      <c r="V3" s="102"/>
      <c r="W3" s="102"/>
      <c r="X3" s="102"/>
      <c r="Y3" s="102"/>
      <c r="Z3" s="102"/>
      <c r="AA3" s="103"/>
      <c r="AE3" s="101" t="str">
        <f>$J$3</f>
        <v>Annexure 1</v>
      </c>
      <c r="AF3" s="102"/>
      <c r="AG3" s="102"/>
      <c r="AH3" s="102"/>
      <c r="AI3" s="102"/>
      <c r="AJ3" s="102"/>
      <c r="AK3" s="103"/>
      <c r="AO3" s="101" t="str">
        <f>$J$3</f>
        <v>Annexure 1</v>
      </c>
      <c r="AP3" s="102"/>
      <c r="AQ3" s="102"/>
      <c r="AR3" s="102"/>
      <c r="AS3" s="102"/>
      <c r="AT3" s="102"/>
      <c r="AU3" s="103"/>
      <c r="AY3" s="101" t="str">
        <f>$J$3</f>
        <v>Annexure 1</v>
      </c>
      <c r="AZ3" s="102"/>
      <c r="BA3" s="102"/>
      <c r="BB3" s="102"/>
      <c r="BC3" s="102"/>
      <c r="BD3" s="102"/>
      <c r="BE3" s="103"/>
    </row>
    <row r="4" spans="1:148" customFormat="1" ht="15.75">
      <c r="A4" s="1"/>
      <c r="B4" s="20"/>
      <c r="C4" s="101" t="s">
        <v>4</v>
      </c>
      <c r="D4" s="102"/>
      <c r="E4" s="102"/>
      <c r="F4" s="102"/>
      <c r="G4" s="102"/>
      <c r="H4" s="102"/>
      <c r="I4" s="1"/>
      <c r="J4" s="101" t="s">
        <v>4</v>
      </c>
      <c r="K4" s="102"/>
      <c r="L4" s="102"/>
      <c r="M4" s="102"/>
      <c r="N4" s="102"/>
      <c r="O4" s="102"/>
      <c r="P4" s="103"/>
      <c r="Q4" s="19"/>
      <c r="R4" s="19"/>
      <c r="S4" s="19"/>
      <c r="T4" s="12"/>
      <c r="U4" s="101" t="str">
        <f>J4</f>
        <v xml:space="preserve"> Group Immediate Annuity Rates P.A. Payable Monthly</v>
      </c>
      <c r="V4" s="102"/>
      <c r="W4" s="102"/>
      <c r="X4" s="102"/>
      <c r="Y4" s="102"/>
      <c r="Z4" s="102"/>
      <c r="AA4" s="103"/>
      <c r="AE4" s="101" t="str">
        <f>J4</f>
        <v xml:space="preserve"> Group Immediate Annuity Rates P.A. Payable Monthly</v>
      </c>
      <c r="AF4" s="102"/>
      <c r="AG4" s="102"/>
      <c r="AH4" s="102"/>
      <c r="AI4" s="102"/>
      <c r="AJ4" s="102"/>
      <c r="AK4" s="103"/>
      <c r="AO4" s="101" t="str">
        <f>J4</f>
        <v xml:space="preserve"> Group Immediate Annuity Rates P.A. Payable Monthly</v>
      </c>
      <c r="AP4" s="102"/>
      <c r="AQ4" s="102"/>
      <c r="AR4" s="102"/>
      <c r="AS4" s="102"/>
      <c r="AT4" s="102"/>
      <c r="AU4" s="103"/>
      <c r="AY4" s="101" t="str">
        <f>J4</f>
        <v xml:space="preserve"> Group Immediate Annuity Rates P.A. Payable Monthly</v>
      </c>
      <c r="AZ4" s="102"/>
      <c r="BA4" s="102"/>
      <c r="BB4" s="102"/>
      <c r="BC4" s="102"/>
      <c r="BD4" s="102"/>
      <c r="BE4" s="103"/>
    </row>
    <row r="5" spans="1:148" customFormat="1" ht="15.75">
      <c r="A5" s="1"/>
      <c r="B5" s="20"/>
      <c r="C5" s="101" t="s">
        <v>6</v>
      </c>
      <c r="D5" s="102"/>
      <c r="E5" s="102"/>
      <c r="F5" s="102"/>
      <c r="G5" s="102"/>
      <c r="H5" s="102"/>
      <c r="I5" s="1"/>
      <c r="J5" s="101" t="s">
        <v>6</v>
      </c>
      <c r="K5" s="102"/>
      <c r="L5" s="102"/>
      <c r="M5" s="102"/>
      <c r="N5" s="102"/>
      <c r="O5" s="102"/>
      <c r="P5" s="103"/>
      <c r="Q5" s="11"/>
      <c r="R5" s="11"/>
      <c r="S5" s="11"/>
      <c r="T5" s="12"/>
      <c r="U5" s="101" t="s">
        <v>6</v>
      </c>
      <c r="V5" s="102"/>
      <c r="W5" s="102"/>
      <c r="X5" s="102"/>
      <c r="Y5" s="102"/>
      <c r="Z5" s="102"/>
      <c r="AA5" s="103"/>
      <c r="AE5" s="101" t="s">
        <v>6</v>
      </c>
      <c r="AF5" s="102"/>
      <c r="AG5" s="102"/>
      <c r="AH5" s="102"/>
      <c r="AI5" s="102"/>
      <c r="AJ5" s="102"/>
      <c r="AK5" s="103"/>
      <c r="AO5" s="101" t="s">
        <v>6</v>
      </c>
      <c r="AP5" s="102"/>
      <c r="AQ5" s="102"/>
      <c r="AR5" s="102"/>
      <c r="AS5" s="102"/>
      <c r="AT5" s="102"/>
      <c r="AU5" s="103"/>
      <c r="AY5" s="101" t="s">
        <v>6</v>
      </c>
      <c r="AZ5" s="102"/>
      <c r="BA5" s="102"/>
      <c r="BB5" s="102"/>
      <c r="BC5" s="102"/>
      <c r="BD5" s="102"/>
      <c r="BE5" s="103"/>
    </row>
    <row r="6" spans="1:148" customFormat="1" ht="34.5" customHeight="1" thickBot="1">
      <c r="B6" s="20"/>
      <c r="C6" s="121" t="s">
        <v>21</v>
      </c>
      <c r="D6" s="120"/>
      <c r="E6" s="120"/>
      <c r="F6" s="120"/>
      <c r="G6" s="120"/>
      <c r="H6" s="120"/>
      <c r="I6" s="1"/>
      <c r="J6" s="121" t="s">
        <v>21</v>
      </c>
      <c r="K6" s="120"/>
      <c r="L6" s="120"/>
      <c r="M6" s="120"/>
      <c r="N6" s="120"/>
      <c r="O6" s="120"/>
      <c r="P6" s="122"/>
      <c r="T6" s="12"/>
      <c r="U6" s="121" t="str">
        <f>J6</f>
        <v>Joint life annuity certain for 15 years and joint life (last survivor) annuity thereafter - 100% Income</v>
      </c>
      <c r="V6" s="120"/>
      <c r="W6" s="120"/>
      <c r="X6" s="120"/>
      <c r="Y6" s="120"/>
      <c r="Z6" s="120"/>
      <c r="AA6" s="122"/>
      <c r="AE6" s="121" t="str">
        <f>$J$6</f>
        <v>Joint life annuity certain for 15 years and joint life (last survivor) annuity thereafter - 100% Income</v>
      </c>
      <c r="AF6" s="120"/>
      <c r="AG6" s="120"/>
      <c r="AH6" s="120"/>
      <c r="AI6" s="120"/>
      <c r="AJ6" s="120"/>
      <c r="AK6" s="122"/>
      <c r="AO6" s="121" t="str">
        <f>$J$6</f>
        <v>Joint life annuity certain for 15 years and joint life (last survivor) annuity thereafter - 100% Income</v>
      </c>
      <c r="AP6" s="120"/>
      <c r="AQ6" s="120"/>
      <c r="AR6" s="120"/>
      <c r="AS6" s="120"/>
      <c r="AT6" s="120"/>
      <c r="AU6" s="122"/>
      <c r="AY6" s="121" t="str">
        <f>$J$6</f>
        <v>Joint life annuity certain for 15 years and joint life (last survivor) annuity thereafter - 100% Income</v>
      </c>
      <c r="AZ6" s="120"/>
      <c r="BA6" s="120"/>
      <c r="BB6" s="120"/>
      <c r="BC6" s="120"/>
      <c r="BD6" s="120"/>
      <c r="BE6" s="122"/>
    </row>
    <row r="7" spans="1:148" customFormat="1" ht="13.5" thickBot="1">
      <c r="B7" s="1"/>
    </row>
    <row r="8" spans="1:148" customFormat="1" ht="30" customHeight="1" thickBot="1">
      <c r="B8" s="1"/>
      <c r="C8" s="110" t="s">
        <v>1</v>
      </c>
      <c r="D8" s="111"/>
      <c r="E8" s="112"/>
      <c r="I8" s="110" t="s">
        <v>1</v>
      </c>
      <c r="J8" s="111"/>
      <c r="K8" s="112"/>
      <c r="L8" s="1"/>
      <c r="M8" s="1"/>
      <c r="N8" s="1"/>
      <c r="O8" s="1"/>
      <c r="S8" s="107" t="s">
        <v>1</v>
      </c>
      <c r="T8" s="108"/>
      <c r="U8" s="109"/>
      <c r="X8" s="1"/>
      <c r="Y8" s="1"/>
      <c r="Z8" s="1"/>
      <c r="AC8" s="107" t="s">
        <v>1</v>
      </c>
      <c r="AD8" s="108"/>
      <c r="AE8" s="109"/>
      <c r="AH8" s="1"/>
      <c r="AI8" s="1"/>
      <c r="AJ8" s="1"/>
      <c r="AM8" s="107" t="s">
        <v>1</v>
      </c>
      <c r="AN8" s="108"/>
      <c r="AO8" s="109"/>
      <c r="AR8" s="1"/>
      <c r="AS8" s="1"/>
      <c r="AT8" s="1"/>
      <c r="AW8" s="107" t="s">
        <v>1</v>
      </c>
      <c r="AX8" s="108"/>
      <c r="AY8" s="109"/>
      <c r="BB8" s="1"/>
      <c r="BC8" s="1"/>
      <c r="BD8" s="1"/>
    </row>
    <row r="9" spans="1:148" s="3" customFormat="1" ht="46.5" customHeight="1" thickBot="1">
      <c r="A9"/>
      <c r="B9" s="21" t="s">
        <v>2</v>
      </c>
      <c r="C9" s="22">
        <v>30</v>
      </c>
      <c r="D9" s="22">
        <v>31</v>
      </c>
      <c r="E9" s="22">
        <v>32</v>
      </c>
      <c r="F9" s="22">
        <v>33</v>
      </c>
      <c r="G9" s="22">
        <v>34</v>
      </c>
      <c r="H9" s="22">
        <v>35</v>
      </c>
      <c r="I9" s="22">
        <v>36</v>
      </c>
      <c r="J9" s="22">
        <v>37</v>
      </c>
      <c r="K9" s="22">
        <v>38</v>
      </c>
      <c r="L9" s="22">
        <v>39</v>
      </c>
      <c r="M9" s="22">
        <v>40</v>
      </c>
      <c r="N9" s="23">
        <v>41</v>
      </c>
      <c r="O9" s="23">
        <v>42</v>
      </c>
      <c r="P9" s="23">
        <v>43</v>
      </c>
      <c r="Q9" s="23">
        <v>44</v>
      </c>
      <c r="R9" s="23">
        <v>45</v>
      </c>
      <c r="S9" s="23">
        <v>46</v>
      </c>
      <c r="T9" s="23">
        <v>47</v>
      </c>
      <c r="U9" s="23">
        <v>48</v>
      </c>
      <c r="V9" s="23">
        <v>49</v>
      </c>
      <c r="W9" s="24">
        <v>50</v>
      </c>
      <c r="X9" s="26">
        <v>51</v>
      </c>
      <c r="Y9" s="23">
        <v>52</v>
      </c>
      <c r="Z9" s="23">
        <v>53</v>
      </c>
      <c r="AA9" s="23">
        <v>54</v>
      </c>
      <c r="AB9" s="23">
        <v>55</v>
      </c>
      <c r="AC9" s="23">
        <v>56</v>
      </c>
      <c r="AD9" s="23">
        <v>57</v>
      </c>
      <c r="AE9" s="23">
        <v>58</v>
      </c>
      <c r="AF9" s="23">
        <v>59</v>
      </c>
      <c r="AG9" s="23">
        <v>60</v>
      </c>
      <c r="AH9" s="23">
        <v>61</v>
      </c>
      <c r="AI9" s="23">
        <v>62</v>
      </c>
      <c r="AJ9" s="23">
        <v>63</v>
      </c>
      <c r="AK9" s="23">
        <v>64</v>
      </c>
      <c r="AL9" s="23">
        <v>65</v>
      </c>
      <c r="AM9" s="23">
        <v>66</v>
      </c>
      <c r="AN9" s="23">
        <v>67</v>
      </c>
      <c r="AO9" s="23">
        <v>68</v>
      </c>
      <c r="AP9" s="23">
        <v>69</v>
      </c>
      <c r="AQ9" s="23">
        <v>70</v>
      </c>
      <c r="AR9" s="23">
        <v>71</v>
      </c>
      <c r="AS9" s="23">
        <v>72</v>
      </c>
      <c r="AT9" s="23">
        <v>73</v>
      </c>
      <c r="AU9" s="23">
        <v>74</v>
      </c>
      <c r="AV9" s="23">
        <v>75</v>
      </c>
      <c r="AW9" s="23">
        <v>76</v>
      </c>
      <c r="AX9" s="23">
        <v>77</v>
      </c>
      <c r="AY9" s="23">
        <v>78</v>
      </c>
      <c r="AZ9" s="23">
        <v>79</v>
      </c>
      <c r="BA9" s="23">
        <v>80</v>
      </c>
      <c r="BB9" s="23">
        <v>81</v>
      </c>
      <c r="BC9" s="23">
        <v>82</v>
      </c>
      <c r="BD9" s="23">
        <v>83</v>
      </c>
      <c r="BE9" s="23">
        <v>84</v>
      </c>
      <c r="BF9" s="23">
        <v>85</v>
      </c>
    </row>
    <row r="10" spans="1:148" customFormat="1" ht="12" customHeight="1">
      <c r="B10" s="32">
        <v>18</v>
      </c>
      <c r="C10" s="62">
        <v>42.36</v>
      </c>
      <c r="D10" s="62">
        <v>42.480000000000004</v>
      </c>
      <c r="E10" s="62">
        <v>42.480000000000004</v>
      </c>
      <c r="F10" s="62">
        <v>42.599999999999994</v>
      </c>
      <c r="G10" s="62">
        <v>42.72</v>
      </c>
      <c r="H10" s="62">
        <v>42.72</v>
      </c>
      <c r="I10" s="62">
        <v>42.839999999999996</v>
      </c>
      <c r="J10" s="62">
        <v>42.839999999999996</v>
      </c>
      <c r="K10" s="62">
        <v>42.96</v>
      </c>
      <c r="L10" s="62">
        <v>42.96</v>
      </c>
      <c r="M10" s="62">
        <v>43.08</v>
      </c>
      <c r="N10" s="62">
        <v>43.08</v>
      </c>
      <c r="O10" s="62">
        <v>43.2</v>
      </c>
      <c r="P10" s="62">
        <v>43.2</v>
      </c>
      <c r="Q10" s="62">
        <v>43.32</v>
      </c>
      <c r="R10" s="62">
        <v>43.32</v>
      </c>
      <c r="S10" s="62">
        <v>43.44</v>
      </c>
      <c r="T10" s="62">
        <v>43.56</v>
      </c>
      <c r="U10" s="62">
        <v>43.68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</row>
    <row r="11" spans="1:148" customFormat="1" ht="15" thickBot="1">
      <c r="B11" s="32">
        <v>19</v>
      </c>
      <c r="C11" s="62">
        <v>42.599999999999994</v>
      </c>
      <c r="D11" s="62">
        <v>42.72</v>
      </c>
      <c r="E11" s="62">
        <v>42.72</v>
      </c>
      <c r="F11" s="62">
        <v>42.839999999999996</v>
      </c>
      <c r="G11" s="62">
        <v>42.96</v>
      </c>
      <c r="H11" s="62">
        <v>42.96</v>
      </c>
      <c r="I11" s="62">
        <v>43.08</v>
      </c>
      <c r="J11" s="62">
        <v>43.08</v>
      </c>
      <c r="K11" s="62">
        <v>43.2</v>
      </c>
      <c r="L11" s="62">
        <v>43.2</v>
      </c>
      <c r="M11" s="62">
        <v>43.32</v>
      </c>
      <c r="N11" s="62">
        <v>43.32</v>
      </c>
      <c r="O11" s="62">
        <v>43.44</v>
      </c>
      <c r="P11" s="62">
        <v>43.56</v>
      </c>
      <c r="Q11" s="62">
        <v>43.56</v>
      </c>
      <c r="R11" s="62">
        <v>43.68</v>
      </c>
      <c r="S11" s="62">
        <v>43.68</v>
      </c>
      <c r="T11" s="62">
        <v>43.8</v>
      </c>
      <c r="U11" s="62">
        <v>43.92</v>
      </c>
      <c r="V11" s="62">
        <v>44.04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</row>
    <row r="12" spans="1:148" customFormat="1" ht="15" thickBot="1">
      <c r="B12" s="25">
        <v>20</v>
      </c>
      <c r="C12" s="62">
        <v>42.839999999999996</v>
      </c>
      <c r="D12" s="62">
        <v>42.96</v>
      </c>
      <c r="E12" s="62">
        <v>43.08</v>
      </c>
      <c r="F12" s="62">
        <v>43.08</v>
      </c>
      <c r="G12" s="62">
        <v>43.2</v>
      </c>
      <c r="H12" s="62">
        <v>43.32</v>
      </c>
      <c r="I12" s="62">
        <v>43.32</v>
      </c>
      <c r="J12" s="62">
        <v>43.44</v>
      </c>
      <c r="K12" s="62">
        <v>43.44</v>
      </c>
      <c r="L12" s="62">
        <v>43.56</v>
      </c>
      <c r="M12" s="62">
        <v>43.56</v>
      </c>
      <c r="N12" s="62">
        <v>43.68</v>
      </c>
      <c r="O12" s="62">
        <v>43.68</v>
      </c>
      <c r="P12" s="62">
        <v>43.8</v>
      </c>
      <c r="Q12" s="62">
        <v>43.8</v>
      </c>
      <c r="R12" s="62">
        <v>43.92</v>
      </c>
      <c r="S12" s="62">
        <v>44.04</v>
      </c>
      <c r="T12" s="62">
        <v>44.04</v>
      </c>
      <c r="U12" s="62">
        <v>44.160000000000004</v>
      </c>
      <c r="V12" s="62">
        <v>44.28</v>
      </c>
      <c r="W12" s="62">
        <v>44.400000000000006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</row>
    <row r="13" spans="1:148" customFormat="1" ht="15" thickBot="1">
      <c r="A13" s="2"/>
      <c r="B13" s="32">
        <v>21</v>
      </c>
      <c r="C13" s="62">
        <v>43.08</v>
      </c>
      <c r="D13" s="62">
        <v>43.2</v>
      </c>
      <c r="E13" s="62">
        <v>43.32</v>
      </c>
      <c r="F13" s="62">
        <v>43.32</v>
      </c>
      <c r="G13" s="62">
        <v>43.44</v>
      </c>
      <c r="H13" s="62">
        <v>43.56</v>
      </c>
      <c r="I13" s="62">
        <v>43.56</v>
      </c>
      <c r="J13" s="62">
        <v>43.68</v>
      </c>
      <c r="K13" s="62">
        <v>43.8</v>
      </c>
      <c r="L13" s="62">
        <v>43.8</v>
      </c>
      <c r="M13" s="62">
        <v>43.92</v>
      </c>
      <c r="N13" s="62">
        <v>43.92</v>
      </c>
      <c r="O13" s="62">
        <v>44.04</v>
      </c>
      <c r="P13" s="62">
        <v>44.04</v>
      </c>
      <c r="Q13" s="62">
        <v>44.160000000000004</v>
      </c>
      <c r="R13" s="62">
        <v>44.160000000000004</v>
      </c>
      <c r="S13" s="62">
        <v>44.28</v>
      </c>
      <c r="T13" s="62">
        <v>44.400000000000006</v>
      </c>
      <c r="U13" s="62">
        <v>44.400000000000006</v>
      </c>
      <c r="V13" s="62">
        <v>44.519999999999996</v>
      </c>
      <c r="W13" s="62">
        <v>44.64</v>
      </c>
      <c r="X13" s="62">
        <v>44.76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</row>
    <row r="14" spans="1:148" customFormat="1" ht="15" thickBot="1">
      <c r="B14" s="32">
        <v>22</v>
      </c>
      <c r="C14" s="62">
        <v>43.32</v>
      </c>
      <c r="D14" s="62">
        <v>43.44</v>
      </c>
      <c r="E14" s="62">
        <v>43.56</v>
      </c>
      <c r="F14" s="62">
        <v>43.68</v>
      </c>
      <c r="G14" s="62">
        <v>43.68</v>
      </c>
      <c r="H14" s="62">
        <v>43.8</v>
      </c>
      <c r="I14" s="62">
        <v>43.92</v>
      </c>
      <c r="J14" s="62">
        <v>43.92</v>
      </c>
      <c r="K14" s="62">
        <v>44.04</v>
      </c>
      <c r="L14" s="62">
        <v>44.160000000000004</v>
      </c>
      <c r="M14" s="62">
        <v>44.160000000000004</v>
      </c>
      <c r="N14" s="62">
        <v>44.28</v>
      </c>
      <c r="O14" s="62">
        <v>44.28</v>
      </c>
      <c r="P14" s="62">
        <v>44.400000000000006</v>
      </c>
      <c r="Q14" s="62">
        <v>44.400000000000006</v>
      </c>
      <c r="R14" s="62">
        <v>44.519999999999996</v>
      </c>
      <c r="S14" s="62">
        <v>44.64</v>
      </c>
      <c r="T14" s="62">
        <v>44.64</v>
      </c>
      <c r="U14" s="62">
        <v>44.76</v>
      </c>
      <c r="V14" s="62">
        <v>44.76</v>
      </c>
      <c r="W14" s="62">
        <v>44.88</v>
      </c>
      <c r="X14" s="62">
        <v>45</v>
      </c>
      <c r="Y14" s="62">
        <v>45.12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</row>
    <row r="15" spans="1:148" customFormat="1" ht="14.25">
      <c r="B15" s="25">
        <v>23</v>
      </c>
      <c r="C15" s="62">
        <v>43.56</v>
      </c>
      <c r="D15" s="62">
        <v>43.68</v>
      </c>
      <c r="E15" s="62">
        <v>43.8</v>
      </c>
      <c r="F15" s="62">
        <v>43.92</v>
      </c>
      <c r="G15" s="62">
        <v>43.92</v>
      </c>
      <c r="H15" s="62">
        <v>44.04</v>
      </c>
      <c r="I15" s="62">
        <v>44.160000000000004</v>
      </c>
      <c r="J15" s="62">
        <v>44.28</v>
      </c>
      <c r="K15" s="62">
        <v>44.28</v>
      </c>
      <c r="L15" s="62">
        <v>44.400000000000006</v>
      </c>
      <c r="M15" s="62">
        <v>44.519999999999996</v>
      </c>
      <c r="N15" s="62">
        <v>44.519999999999996</v>
      </c>
      <c r="O15" s="62">
        <v>44.64</v>
      </c>
      <c r="P15" s="62">
        <v>44.64</v>
      </c>
      <c r="Q15" s="62">
        <v>44.76</v>
      </c>
      <c r="R15" s="62">
        <v>44.88</v>
      </c>
      <c r="S15" s="62">
        <v>44.88</v>
      </c>
      <c r="T15" s="62">
        <v>45</v>
      </c>
      <c r="U15" s="62">
        <v>45</v>
      </c>
      <c r="V15" s="62">
        <v>45.12</v>
      </c>
      <c r="W15" s="62">
        <v>45.24</v>
      </c>
      <c r="X15" s="62">
        <v>45.24</v>
      </c>
      <c r="Y15" s="62">
        <v>45.36</v>
      </c>
      <c r="Z15" s="62">
        <v>45.480000000000004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</row>
    <row r="16" spans="1:148" customFormat="1" ht="14.25">
      <c r="B16" s="32">
        <v>24</v>
      </c>
      <c r="C16" s="62">
        <v>43.8</v>
      </c>
      <c r="D16" s="62">
        <v>43.92</v>
      </c>
      <c r="E16" s="62">
        <v>44.04</v>
      </c>
      <c r="F16" s="62">
        <v>44.160000000000004</v>
      </c>
      <c r="G16" s="62">
        <v>44.28</v>
      </c>
      <c r="H16" s="62">
        <v>44.400000000000006</v>
      </c>
      <c r="I16" s="62">
        <v>44.400000000000006</v>
      </c>
      <c r="J16" s="62">
        <v>44.519999999999996</v>
      </c>
      <c r="K16" s="62">
        <v>44.64</v>
      </c>
      <c r="L16" s="62">
        <v>44.76</v>
      </c>
      <c r="M16" s="62">
        <v>44.76</v>
      </c>
      <c r="N16" s="62">
        <v>44.88</v>
      </c>
      <c r="O16" s="62">
        <v>45</v>
      </c>
      <c r="P16" s="62">
        <v>45</v>
      </c>
      <c r="Q16" s="62">
        <v>45.12</v>
      </c>
      <c r="R16" s="62">
        <v>45.12</v>
      </c>
      <c r="S16" s="62">
        <v>45.24</v>
      </c>
      <c r="T16" s="62">
        <v>45.24</v>
      </c>
      <c r="U16" s="62">
        <v>45.36</v>
      </c>
      <c r="V16" s="62">
        <v>45.480000000000004</v>
      </c>
      <c r="W16" s="62">
        <v>45.480000000000004</v>
      </c>
      <c r="X16" s="62">
        <v>45.599999999999994</v>
      </c>
      <c r="Y16" s="62">
        <v>45.72</v>
      </c>
      <c r="Z16" s="62">
        <v>45.839999999999996</v>
      </c>
      <c r="AA16" s="62">
        <v>45.839999999999996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</row>
    <row r="17" spans="2:148" customFormat="1" ht="15" thickBot="1">
      <c r="B17" s="32">
        <v>25</v>
      </c>
      <c r="C17" s="62">
        <v>44.04</v>
      </c>
      <c r="D17" s="62">
        <v>44.160000000000004</v>
      </c>
      <c r="E17" s="62">
        <v>44.28</v>
      </c>
      <c r="F17" s="62">
        <v>44.400000000000006</v>
      </c>
      <c r="G17" s="62">
        <v>44.519999999999996</v>
      </c>
      <c r="H17" s="62">
        <v>44.64</v>
      </c>
      <c r="I17" s="62">
        <v>44.76</v>
      </c>
      <c r="J17" s="62">
        <v>44.88</v>
      </c>
      <c r="K17" s="62">
        <v>44.88</v>
      </c>
      <c r="L17" s="62">
        <v>45</v>
      </c>
      <c r="M17" s="62">
        <v>45.12</v>
      </c>
      <c r="N17" s="62">
        <v>45.12</v>
      </c>
      <c r="O17" s="62">
        <v>45.24</v>
      </c>
      <c r="P17" s="62">
        <v>45.36</v>
      </c>
      <c r="Q17" s="62">
        <v>45.36</v>
      </c>
      <c r="R17" s="62">
        <v>45.480000000000004</v>
      </c>
      <c r="S17" s="62">
        <v>45.599999999999994</v>
      </c>
      <c r="T17" s="62">
        <v>45.599999999999994</v>
      </c>
      <c r="U17" s="62">
        <v>45.72</v>
      </c>
      <c r="V17" s="62">
        <v>45.72</v>
      </c>
      <c r="W17" s="62">
        <v>45.839999999999996</v>
      </c>
      <c r="X17" s="62">
        <v>45.96</v>
      </c>
      <c r="Y17" s="62">
        <v>45.96</v>
      </c>
      <c r="Z17" s="62">
        <v>46.08</v>
      </c>
      <c r="AA17" s="62">
        <v>46.2</v>
      </c>
      <c r="AB17" s="62">
        <v>46.32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</row>
    <row r="18" spans="2:148" customFormat="1" ht="14.25">
      <c r="B18" s="25">
        <v>26</v>
      </c>
      <c r="C18" s="62">
        <v>44.160000000000004</v>
      </c>
      <c r="D18" s="62">
        <v>44.400000000000006</v>
      </c>
      <c r="E18" s="62">
        <v>44.519999999999996</v>
      </c>
      <c r="F18" s="62">
        <v>44.64</v>
      </c>
      <c r="G18" s="62">
        <v>44.76</v>
      </c>
      <c r="H18" s="62">
        <v>44.88</v>
      </c>
      <c r="I18" s="62">
        <v>45</v>
      </c>
      <c r="J18" s="62">
        <v>45.12</v>
      </c>
      <c r="K18" s="62">
        <v>45.24</v>
      </c>
      <c r="L18" s="62">
        <v>45.36</v>
      </c>
      <c r="M18" s="62">
        <v>45.36</v>
      </c>
      <c r="N18" s="62">
        <v>45.480000000000004</v>
      </c>
      <c r="O18" s="62">
        <v>45.599999999999994</v>
      </c>
      <c r="P18" s="62">
        <v>45.599999999999994</v>
      </c>
      <c r="Q18" s="62">
        <v>45.72</v>
      </c>
      <c r="R18" s="62">
        <v>45.839999999999996</v>
      </c>
      <c r="S18" s="62">
        <v>45.839999999999996</v>
      </c>
      <c r="T18" s="62">
        <v>45.96</v>
      </c>
      <c r="U18" s="62">
        <v>46.08</v>
      </c>
      <c r="V18" s="62">
        <v>46.08</v>
      </c>
      <c r="W18" s="62">
        <v>46.2</v>
      </c>
      <c r="X18" s="62">
        <v>46.2</v>
      </c>
      <c r="Y18" s="62">
        <v>46.32</v>
      </c>
      <c r="Z18" s="62">
        <v>46.44</v>
      </c>
      <c r="AA18" s="62">
        <v>46.56</v>
      </c>
      <c r="AB18" s="62">
        <v>46.56</v>
      </c>
      <c r="AC18" s="62">
        <v>46.68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</row>
    <row r="19" spans="2:148" customFormat="1" ht="14.25">
      <c r="B19" s="32">
        <v>27</v>
      </c>
      <c r="C19" s="62">
        <v>44.400000000000006</v>
      </c>
      <c r="D19" s="62">
        <v>44.519999999999996</v>
      </c>
      <c r="E19" s="62">
        <v>44.76</v>
      </c>
      <c r="F19" s="62">
        <v>44.88</v>
      </c>
      <c r="G19" s="62">
        <v>45</v>
      </c>
      <c r="H19" s="62">
        <v>45.12</v>
      </c>
      <c r="I19" s="62">
        <v>45.24</v>
      </c>
      <c r="J19" s="62">
        <v>45.36</v>
      </c>
      <c r="K19" s="62">
        <v>45.480000000000004</v>
      </c>
      <c r="L19" s="62">
        <v>45.599999999999994</v>
      </c>
      <c r="M19" s="62">
        <v>45.72</v>
      </c>
      <c r="N19" s="62">
        <v>45.839999999999996</v>
      </c>
      <c r="O19" s="62">
        <v>45.96</v>
      </c>
      <c r="P19" s="62">
        <v>45.96</v>
      </c>
      <c r="Q19" s="62">
        <v>46.08</v>
      </c>
      <c r="R19" s="62">
        <v>46.2</v>
      </c>
      <c r="S19" s="62">
        <v>46.2</v>
      </c>
      <c r="T19" s="62">
        <v>46.32</v>
      </c>
      <c r="U19" s="62">
        <v>46.32</v>
      </c>
      <c r="V19" s="62">
        <v>46.44</v>
      </c>
      <c r="W19" s="62">
        <v>46.56</v>
      </c>
      <c r="X19" s="62">
        <v>46.56</v>
      </c>
      <c r="Y19" s="62">
        <v>46.68</v>
      </c>
      <c r="Z19" s="62">
        <v>46.8</v>
      </c>
      <c r="AA19" s="62">
        <v>46.8</v>
      </c>
      <c r="AB19" s="62">
        <v>46.92</v>
      </c>
      <c r="AC19" s="62">
        <v>47.04</v>
      </c>
      <c r="AD19" s="62">
        <v>47.160000000000004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</row>
    <row r="20" spans="2:148" customFormat="1" ht="15" thickBot="1">
      <c r="B20" s="32">
        <v>28</v>
      </c>
      <c r="C20" s="62">
        <v>44.64</v>
      </c>
      <c r="D20" s="62">
        <v>44.76</v>
      </c>
      <c r="E20" s="62">
        <v>45</v>
      </c>
      <c r="F20" s="62">
        <v>45.12</v>
      </c>
      <c r="G20" s="62">
        <v>45.24</v>
      </c>
      <c r="H20" s="62">
        <v>45.36</v>
      </c>
      <c r="I20" s="62">
        <v>45.599999999999994</v>
      </c>
      <c r="J20" s="62">
        <v>45.72</v>
      </c>
      <c r="K20" s="62">
        <v>45.839999999999996</v>
      </c>
      <c r="L20" s="62">
        <v>45.96</v>
      </c>
      <c r="M20" s="62">
        <v>46.08</v>
      </c>
      <c r="N20" s="62">
        <v>46.08</v>
      </c>
      <c r="O20" s="62">
        <v>46.2</v>
      </c>
      <c r="P20" s="62">
        <v>46.32</v>
      </c>
      <c r="Q20" s="62">
        <v>46.44</v>
      </c>
      <c r="R20" s="62">
        <v>46.44</v>
      </c>
      <c r="S20" s="62">
        <v>46.56</v>
      </c>
      <c r="T20" s="62">
        <v>46.68</v>
      </c>
      <c r="U20" s="62">
        <v>46.68</v>
      </c>
      <c r="V20" s="62">
        <v>46.8</v>
      </c>
      <c r="W20" s="62">
        <v>46.92</v>
      </c>
      <c r="X20" s="62">
        <v>46.92</v>
      </c>
      <c r="Y20" s="62">
        <v>47.04</v>
      </c>
      <c r="Z20" s="62">
        <v>47.160000000000004</v>
      </c>
      <c r="AA20" s="62">
        <v>47.160000000000004</v>
      </c>
      <c r="AB20" s="62">
        <v>47.28</v>
      </c>
      <c r="AC20" s="62">
        <v>47.400000000000006</v>
      </c>
      <c r="AD20" s="62">
        <v>47.519999999999996</v>
      </c>
      <c r="AE20" s="62">
        <v>47.64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</row>
    <row r="21" spans="2:148" customFormat="1" ht="14.25">
      <c r="B21" s="25">
        <v>29</v>
      </c>
      <c r="C21" s="62">
        <v>44.88</v>
      </c>
      <c r="D21" s="62">
        <v>45</v>
      </c>
      <c r="E21" s="62">
        <v>45.24</v>
      </c>
      <c r="F21" s="62">
        <v>45.36</v>
      </c>
      <c r="G21" s="62">
        <v>45.480000000000004</v>
      </c>
      <c r="H21" s="62">
        <v>45.72</v>
      </c>
      <c r="I21" s="62">
        <v>45.839999999999996</v>
      </c>
      <c r="J21" s="62">
        <v>45.96</v>
      </c>
      <c r="K21" s="62">
        <v>46.08</v>
      </c>
      <c r="L21" s="62">
        <v>46.2</v>
      </c>
      <c r="M21" s="62">
        <v>46.32</v>
      </c>
      <c r="N21" s="62">
        <v>46.44</v>
      </c>
      <c r="O21" s="62">
        <v>46.56</v>
      </c>
      <c r="P21" s="62">
        <v>46.68</v>
      </c>
      <c r="Q21" s="62">
        <v>46.8</v>
      </c>
      <c r="R21" s="62">
        <v>46.8</v>
      </c>
      <c r="S21" s="62">
        <v>46.92</v>
      </c>
      <c r="T21" s="62">
        <v>47.04</v>
      </c>
      <c r="U21" s="62">
        <v>47.04</v>
      </c>
      <c r="V21" s="62">
        <v>47.160000000000004</v>
      </c>
      <c r="W21" s="62">
        <v>47.28</v>
      </c>
      <c r="X21" s="62">
        <v>47.28</v>
      </c>
      <c r="Y21" s="62">
        <v>47.400000000000006</v>
      </c>
      <c r="Z21" s="62">
        <v>47.519999999999996</v>
      </c>
      <c r="AA21" s="62">
        <v>47.519999999999996</v>
      </c>
      <c r="AB21" s="62">
        <v>47.64</v>
      </c>
      <c r="AC21" s="62">
        <v>47.76</v>
      </c>
      <c r="AD21" s="62">
        <v>47.88</v>
      </c>
      <c r="AE21" s="62">
        <v>48</v>
      </c>
      <c r="AF21" s="62">
        <v>48.12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</row>
    <row r="22" spans="2:148" customFormat="1" ht="14.25">
      <c r="B22" s="32">
        <v>30</v>
      </c>
      <c r="C22" s="62">
        <v>45</v>
      </c>
      <c r="D22" s="62">
        <v>45.24</v>
      </c>
      <c r="E22" s="62">
        <v>45.36</v>
      </c>
      <c r="F22" s="62">
        <v>45.599999999999994</v>
      </c>
      <c r="G22" s="62">
        <v>45.72</v>
      </c>
      <c r="H22" s="62">
        <v>45.96</v>
      </c>
      <c r="I22" s="62">
        <v>46.08</v>
      </c>
      <c r="J22" s="62">
        <v>46.2</v>
      </c>
      <c r="K22" s="62">
        <v>46.32</v>
      </c>
      <c r="L22" s="62">
        <v>46.56</v>
      </c>
      <c r="M22" s="62">
        <v>46.68</v>
      </c>
      <c r="N22" s="62">
        <v>46.8</v>
      </c>
      <c r="O22" s="62">
        <v>46.92</v>
      </c>
      <c r="P22" s="62">
        <v>47.04</v>
      </c>
      <c r="Q22" s="62">
        <v>47.04</v>
      </c>
      <c r="R22" s="62">
        <v>47.160000000000004</v>
      </c>
      <c r="S22" s="62">
        <v>47.28</v>
      </c>
      <c r="T22" s="62">
        <v>47.400000000000006</v>
      </c>
      <c r="U22" s="62">
        <v>47.400000000000006</v>
      </c>
      <c r="V22" s="62">
        <v>47.519999999999996</v>
      </c>
      <c r="W22" s="62">
        <v>47.64</v>
      </c>
      <c r="X22" s="62">
        <v>47.64</v>
      </c>
      <c r="Y22" s="62">
        <v>47.76</v>
      </c>
      <c r="Z22" s="62">
        <v>47.88</v>
      </c>
      <c r="AA22" s="62">
        <v>47.88</v>
      </c>
      <c r="AB22" s="62">
        <v>48</v>
      </c>
      <c r="AC22" s="62">
        <v>48.12</v>
      </c>
      <c r="AD22" s="62">
        <v>48.239999999999995</v>
      </c>
      <c r="AE22" s="62">
        <v>48.36</v>
      </c>
      <c r="AF22" s="62">
        <v>48.480000000000004</v>
      </c>
      <c r="AG22" s="62">
        <v>48.599999999999994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</row>
    <row r="23" spans="2:148" customFormat="1" ht="15" thickBot="1">
      <c r="B23" s="32">
        <v>31</v>
      </c>
      <c r="C23" s="62">
        <v>45.24</v>
      </c>
      <c r="D23" s="62">
        <v>45.480000000000004</v>
      </c>
      <c r="E23" s="62">
        <v>45.599999999999994</v>
      </c>
      <c r="F23" s="62">
        <v>45.839999999999996</v>
      </c>
      <c r="G23" s="62">
        <v>45.96</v>
      </c>
      <c r="H23" s="62">
        <v>46.2</v>
      </c>
      <c r="I23" s="62">
        <v>46.32</v>
      </c>
      <c r="J23" s="62">
        <v>46.56</v>
      </c>
      <c r="K23" s="62">
        <v>46.68</v>
      </c>
      <c r="L23" s="62">
        <v>46.8</v>
      </c>
      <c r="M23" s="62">
        <v>46.92</v>
      </c>
      <c r="N23" s="62">
        <v>47.04</v>
      </c>
      <c r="O23" s="62">
        <v>47.160000000000004</v>
      </c>
      <c r="P23" s="62">
        <v>47.28</v>
      </c>
      <c r="Q23" s="62">
        <v>47.400000000000006</v>
      </c>
      <c r="R23" s="62">
        <v>47.519999999999996</v>
      </c>
      <c r="S23" s="62">
        <v>47.64</v>
      </c>
      <c r="T23" s="62">
        <v>47.76</v>
      </c>
      <c r="U23" s="62">
        <v>47.88</v>
      </c>
      <c r="V23" s="62">
        <v>47.88</v>
      </c>
      <c r="W23" s="62">
        <v>48</v>
      </c>
      <c r="X23" s="62">
        <v>48.12</v>
      </c>
      <c r="Y23" s="62">
        <v>48.12</v>
      </c>
      <c r="Z23" s="62">
        <v>48.239999999999995</v>
      </c>
      <c r="AA23" s="62">
        <v>48.36</v>
      </c>
      <c r="AB23" s="62">
        <v>48.36</v>
      </c>
      <c r="AC23" s="62">
        <v>48.480000000000004</v>
      </c>
      <c r="AD23" s="62">
        <v>48.599999999999994</v>
      </c>
      <c r="AE23" s="62">
        <v>48.72</v>
      </c>
      <c r="AF23" s="62">
        <v>48.84</v>
      </c>
      <c r="AG23" s="62">
        <v>48.96</v>
      </c>
      <c r="AH23" s="62">
        <v>49.08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</row>
    <row r="24" spans="2:148" customFormat="1" ht="14.25">
      <c r="B24" s="25">
        <v>32</v>
      </c>
      <c r="C24" s="62">
        <v>45.36</v>
      </c>
      <c r="D24" s="62">
        <v>45.599999999999994</v>
      </c>
      <c r="E24" s="62">
        <v>45.839999999999996</v>
      </c>
      <c r="F24" s="62">
        <v>46.08</v>
      </c>
      <c r="G24" s="62">
        <v>46.2</v>
      </c>
      <c r="H24" s="62">
        <v>46.44</v>
      </c>
      <c r="I24" s="62">
        <v>46.56</v>
      </c>
      <c r="J24" s="62">
        <v>46.8</v>
      </c>
      <c r="K24" s="62">
        <v>46.92</v>
      </c>
      <c r="L24" s="62">
        <v>47.160000000000004</v>
      </c>
      <c r="M24" s="62">
        <v>47.28</v>
      </c>
      <c r="N24" s="62">
        <v>47.400000000000006</v>
      </c>
      <c r="O24" s="62">
        <v>47.519999999999996</v>
      </c>
      <c r="P24" s="62">
        <v>47.64</v>
      </c>
      <c r="Q24" s="62">
        <v>47.76</v>
      </c>
      <c r="R24" s="62">
        <v>47.88</v>
      </c>
      <c r="S24" s="62">
        <v>48</v>
      </c>
      <c r="T24" s="62">
        <v>48.12</v>
      </c>
      <c r="U24" s="62">
        <v>48.239999999999995</v>
      </c>
      <c r="V24" s="62">
        <v>48.36</v>
      </c>
      <c r="W24" s="62">
        <v>48.36</v>
      </c>
      <c r="X24" s="62">
        <v>48.480000000000004</v>
      </c>
      <c r="Y24" s="62">
        <v>48.599999999999994</v>
      </c>
      <c r="Z24" s="62">
        <v>48.599999999999994</v>
      </c>
      <c r="AA24" s="62">
        <v>48.72</v>
      </c>
      <c r="AB24" s="62">
        <v>48.84</v>
      </c>
      <c r="AC24" s="62">
        <v>48.84</v>
      </c>
      <c r="AD24" s="62">
        <v>48.96</v>
      </c>
      <c r="AE24" s="62">
        <v>49.08</v>
      </c>
      <c r="AF24" s="62">
        <v>49.199999999999996</v>
      </c>
      <c r="AG24" s="62">
        <v>49.320000000000007</v>
      </c>
      <c r="AH24" s="62">
        <v>49.44</v>
      </c>
      <c r="AI24" s="62">
        <v>49.56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</row>
    <row r="25" spans="2:148" customFormat="1" ht="14.25">
      <c r="B25" s="32">
        <v>33</v>
      </c>
      <c r="C25" s="62">
        <v>45.599999999999994</v>
      </c>
      <c r="D25" s="62">
        <v>45.839999999999996</v>
      </c>
      <c r="E25" s="62">
        <v>46.08</v>
      </c>
      <c r="F25" s="62">
        <v>46.2</v>
      </c>
      <c r="G25" s="62">
        <v>46.44</v>
      </c>
      <c r="H25" s="62">
        <v>46.68</v>
      </c>
      <c r="I25" s="62">
        <v>46.8</v>
      </c>
      <c r="J25" s="62">
        <v>47.04</v>
      </c>
      <c r="K25" s="62">
        <v>47.28</v>
      </c>
      <c r="L25" s="62">
        <v>47.400000000000006</v>
      </c>
      <c r="M25" s="62">
        <v>47.519999999999996</v>
      </c>
      <c r="N25" s="62">
        <v>47.76</v>
      </c>
      <c r="O25" s="62">
        <v>47.88</v>
      </c>
      <c r="P25" s="62">
        <v>48</v>
      </c>
      <c r="Q25" s="62">
        <v>48.12</v>
      </c>
      <c r="R25" s="62">
        <v>48.239999999999995</v>
      </c>
      <c r="S25" s="62">
        <v>48.36</v>
      </c>
      <c r="T25" s="62">
        <v>48.480000000000004</v>
      </c>
      <c r="U25" s="62">
        <v>48.599999999999994</v>
      </c>
      <c r="V25" s="62">
        <v>48.72</v>
      </c>
      <c r="W25" s="62">
        <v>48.84</v>
      </c>
      <c r="X25" s="62">
        <v>48.84</v>
      </c>
      <c r="Y25" s="62">
        <v>48.96</v>
      </c>
      <c r="Z25" s="62">
        <v>49.08</v>
      </c>
      <c r="AA25" s="62">
        <v>49.08</v>
      </c>
      <c r="AB25" s="62">
        <v>49.199999999999996</v>
      </c>
      <c r="AC25" s="62">
        <v>49.320000000000007</v>
      </c>
      <c r="AD25" s="62">
        <v>49.44</v>
      </c>
      <c r="AE25" s="62">
        <v>49.44</v>
      </c>
      <c r="AF25" s="62">
        <v>49.56</v>
      </c>
      <c r="AG25" s="62">
        <v>49.679999999999993</v>
      </c>
      <c r="AH25" s="62">
        <v>49.800000000000004</v>
      </c>
      <c r="AI25" s="62">
        <v>49.92</v>
      </c>
      <c r="AJ25" s="62">
        <v>50.04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</row>
    <row r="26" spans="2:148" customFormat="1" ht="15" thickBot="1">
      <c r="B26" s="32">
        <v>34</v>
      </c>
      <c r="C26" s="62">
        <v>45.72</v>
      </c>
      <c r="D26" s="62">
        <v>45.96</v>
      </c>
      <c r="E26" s="62">
        <v>46.2</v>
      </c>
      <c r="F26" s="62">
        <v>46.44</v>
      </c>
      <c r="G26" s="62">
        <v>46.68</v>
      </c>
      <c r="H26" s="62">
        <v>46.92</v>
      </c>
      <c r="I26" s="62">
        <v>47.160000000000004</v>
      </c>
      <c r="J26" s="62">
        <v>47.28</v>
      </c>
      <c r="K26" s="62">
        <v>47.519999999999996</v>
      </c>
      <c r="L26" s="62">
        <v>47.64</v>
      </c>
      <c r="M26" s="62">
        <v>47.88</v>
      </c>
      <c r="N26" s="62">
        <v>48</v>
      </c>
      <c r="O26" s="62">
        <v>48.239999999999995</v>
      </c>
      <c r="P26" s="62">
        <v>48.36</v>
      </c>
      <c r="Q26" s="62">
        <v>48.480000000000004</v>
      </c>
      <c r="R26" s="62">
        <v>48.599999999999994</v>
      </c>
      <c r="S26" s="62">
        <v>48.72</v>
      </c>
      <c r="T26" s="62">
        <v>48.84</v>
      </c>
      <c r="U26" s="62">
        <v>48.96</v>
      </c>
      <c r="V26" s="62">
        <v>49.08</v>
      </c>
      <c r="W26" s="62">
        <v>49.199999999999996</v>
      </c>
      <c r="X26" s="62">
        <v>49.320000000000007</v>
      </c>
      <c r="Y26" s="62">
        <v>49.320000000000007</v>
      </c>
      <c r="Z26" s="62">
        <v>49.44</v>
      </c>
      <c r="AA26" s="62">
        <v>49.56</v>
      </c>
      <c r="AB26" s="62">
        <v>49.679999999999993</v>
      </c>
      <c r="AC26" s="62">
        <v>49.679999999999993</v>
      </c>
      <c r="AD26" s="62">
        <v>49.800000000000004</v>
      </c>
      <c r="AE26" s="62">
        <v>49.92</v>
      </c>
      <c r="AF26" s="62">
        <v>50.04</v>
      </c>
      <c r="AG26" s="62">
        <v>50.16</v>
      </c>
      <c r="AH26" s="62">
        <v>50.16</v>
      </c>
      <c r="AI26" s="62">
        <v>50.28</v>
      </c>
      <c r="AJ26" s="62">
        <v>50.519999999999996</v>
      </c>
      <c r="AK26" s="62">
        <v>50.64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</row>
    <row r="27" spans="2:148" customFormat="1" ht="14.25">
      <c r="B27" s="25">
        <v>35</v>
      </c>
      <c r="C27" s="62">
        <v>45.96</v>
      </c>
      <c r="D27" s="62">
        <v>46.2</v>
      </c>
      <c r="E27" s="62">
        <v>46.44</v>
      </c>
      <c r="F27" s="62">
        <v>46.68</v>
      </c>
      <c r="G27" s="62">
        <v>46.92</v>
      </c>
      <c r="H27" s="62">
        <v>47.160000000000004</v>
      </c>
      <c r="I27" s="62">
        <v>47.400000000000006</v>
      </c>
      <c r="J27" s="62">
        <v>47.519999999999996</v>
      </c>
      <c r="K27" s="62">
        <v>47.76</v>
      </c>
      <c r="L27" s="62">
        <v>48</v>
      </c>
      <c r="M27" s="62">
        <v>48.12</v>
      </c>
      <c r="N27" s="62">
        <v>48.36</v>
      </c>
      <c r="O27" s="62">
        <v>48.480000000000004</v>
      </c>
      <c r="P27" s="62">
        <v>48.72</v>
      </c>
      <c r="Q27" s="62">
        <v>48.84</v>
      </c>
      <c r="R27" s="62">
        <v>48.96</v>
      </c>
      <c r="S27" s="62">
        <v>49.08</v>
      </c>
      <c r="T27" s="62">
        <v>49.199999999999996</v>
      </c>
      <c r="U27" s="62">
        <v>49.320000000000007</v>
      </c>
      <c r="V27" s="62">
        <v>49.44</v>
      </c>
      <c r="W27" s="62">
        <v>49.56</v>
      </c>
      <c r="X27" s="62">
        <v>49.679999999999993</v>
      </c>
      <c r="Y27" s="62">
        <v>49.800000000000004</v>
      </c>
      <c r="Z27" s="62">
        <v>49.92</v>
      </c>
      <c r="AA27" s="62">
        <v>50.04</v>
      </c>
      <c r="AB27" s="62">
        <v>50.04</v>
      </c>
      <c r="AC27" s="62">
        <v>50.16</v>
      </c>
      <c r="AD27" s="62">
        <v>50.28</v>
      </c>
      <c r="AE27" s="62">
        <v>50.400000000000006</v>
      </c>
      <c r="AF27" s="62">
        <v>50.400000000000006</v>
      </c>
      <c r="AG27" s="62">
        <v>50.519999999999996</v>
      </c>
      <c r="AH27" s="62">
        <v>50.64</v>
      </c>
      <c r="AI27" s="62">
        <v>50.760000000000005</v>
      </c>
      <c r="AJ27" s="62">
        <v>50.88</v>
      </c>
      <c r="AK27" s="62">
        <v>51</v>
      </c>
      <c r="AL27" s="62">
        <v>51.12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</row>
    <row r="28" spans="2:148" customFormat="1" ht="14.25">
      <c r="B28" s="32">
        <v>36</v>
      </c>
      <c r="C28" s="62">
        <v>46.08</v>
      </c>
      <c r="D28" s="62">
        <v>46.32</v>
      </c>
      <c r="E28" s="62">
        <v>46.56</v>
      </c>
      <c r="F28" s="62">
        <v>46.8</v>
      </c>
      <c r="G28" s="62">
        <v>47.160000000000004</v>
      </c>
      <c r="H28" s="62">
        <v>47.400000000000006</v>
      </c>
      <c r="I28" s="62">
        <v>47.64</v>
      </c>
      <c r="J28" s="62">
        <v>47.76</v>
      </c>
      <c r="K28" s="62">
        <v>48</v>
      </c>
      <c r="L28" s="62">
        <v>48.239999999999995</v>
      </c>
      <c r="M28" s="62">
        <v>48.480000000000004</v>
      </c>
      <c r="N28" s="62">
        <v>48.599999999999994</v>
      </c>
      <c r="O28" s="62">
        <v>48.84</v>
      </c>
      <c r="P28" s="62">
        <v>48.96</v>
      </c>
      <c r="Q28" s="62">
        <v>49.199999999999996</v>
      </c>
      <c r="R28" s="62">
        <v>49.320000000000007</v>
      </c>
      <c r="S28" s="62">
        <v>49.44</v>
      </c>
      <c r="T28" s="62">
        <v>49.679999999999993</v>
      </c>
      <c r="U28" s="62">
        <v>49.800000000000004</v>
      </c>
      <c r="V28" s="62">
        <v>49.92</v>
      </c>
      <c r="W28" s="62">
        <v>50.04</v>
      </c>
      <c r="X28" s="62">
        <v>50.16</v>
      </c>
      <c r="Y28" s="62">
        <v>50.28</v>
      </c>
      <c r="Z28" s="62">
        <v>50.28</v>
      </c>
      <c r="AA28" s="62">
        <v>50.400000000000006</v>
      </c>
      <c r="AB28" s="62">
        <v>50.519999999999996</v>
      </c>
      <c r="AC28" s="62">
        <v>50.64</v>
      </c>
      <c r="AD28" s="62">
        <v>50.760000000000005</v>
      </c>
      <c r="AE28" s="62">
        <v>50.760000000000005</v>
      </c>
      <c r="AF28" s="62">
        <v>50.88</v>
      </c>
      <c r="AG28" s="62">
        <v>51</v>
      </c>
      <c r="AH28" s="62">
        <v>51.12</v>
      </c>
      <c r="AI28" s="62">
        <v>51.239999999999995</v>
      </c>
      <c r="AJ28" s="62">
        <v>51.36</v>
      </c>
      <c r="AK28" s="62">
        <v>51.480000000000004</v>
      </c>
      <c r="AL28" s="62">
        <v>51.599999999999994</v>
      </c>
      <c r="AM28" s="62">
        <v>51.72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</row>
    <row r="29" spans="2:148" customFormat="1" ht="15" thickBot="1">
      <c r="B29" s="32">
        <v>37</v>
      </c>
      <c r="C29" s="62">
        <v>46.2</v>
      </c>
      <c r="D29" s="62">
        <v>46.56</v>
      </c>
      <c r="E29" s="62">
        <v>46.8</v>
      </c>
      <c r="F29" s="62">
        <v>47.04</v>
      </c>
      <c r="G29" s="62">
        <v>47.28</v>
      </c>
      <c r="H29" s="62">
        <v>47.519999999999996</v>
      </c>
      <c r="I29" s="62">
        <v>47.76</v>
      </c>
      <c r="J29" s="62">
        <v>48</v>
      </c>
      <c r="K29" s="62">
        <v>48.239999999999995</v>
      </c>
      <c r="L29" s="62">
        <v>48.480000000000004</v>
      </c>
      <c r="M29" s="62">
        <v>48.72</v>
      </c>
      <c r="N29" s="62">
        <v>48.96</v>
      </c>
      <c r="O29" s="62">
        <v>49.08</v>
      </c>
      <c r="P29" s="62">
        <v>49.320000000000007</v>
      </c>
      <c r="Q29" s="62">
        <v>49.56</v>
      </c>
      <c r="R29" s="62">
        <v>49.679999999999993</v>
      </c>
      <c r="S29" s="62">
        <v>49.800000000000004</v>
      </c>
      <c r="T29" s="62">
        <v>50.04</v>
      </c>
      <c r="U29" s="62">
        <v>50.16</v>
      </c>
      <c r="V29" s="62">
        <v>50.28</v>
      </c>
      <c r="W29" s="62">
        <v>50.400000000000006</v>
      </c>
      <c r="X29" s="62">
        <v>50.519999999999996</v>
      </c>
      <c r="Y29" s="62">
        <v>50.64</v>
      </c>
      <c r="Z29" s="62">
        <v>50.760000000000005</v>
      </c>
      <c r="AA29" s="62">
        <v>50.88</v>
      </c>
      <c r="AB29" s="62">
        <v>51</v>
      </c>
      <c r="AC29" s="62">
        <v>51.12</v>
      </c>
      <c r="AD29" s="62">
        <v>51.12</v>
      </c>
      <c r="AE29" s="62">
        <v>51.239999999999995</v>
      </c>
      <c r="AF29" s="62">
        <v>51.36</v>
      </c>
      <c r="AG29" s="62">
        <v>51.480000000000004</v>
      </c>
      <c r="AH29" s="62">
        <v>51.599999999999994</v>
      </c>
      <c r="AI29" s="62">
        <v>51.72</v>
      </c>
      <c r="AJ29" s="62">
        <v>51.72</v>
      </c>
      <c r="AK29" s="62">
        <v>51.84</v>
      </c>
      <c r="AL29" s="62">
        <v>51.96</v>
      </c>
      <c r="AM29" s="62">
        <v>52.199999999999996</v>
      </c>
      <c r="AN29" s="62">
        <v>52.320000000000007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</row>
    <row r="30" spans="2:148" customFormat="1" ht="14.25">
      <c r="B30" s="25">
        <v>38</v>
      </c>
      <c r="C30" s="62">
        <v>46.32</v>
      </c>
      <c r="D30" s="62">
        <v>46.68</v>
      </c>
      <c r="E30" s="62">
        <v>46.92</v>
      </c>
      <c r="F30" s="62">
        <v>47.28</v>
      </c>
      <c r="G30" s="62">
        <v>47.519999999999996</v>
      </c>
      <c r="H30" s="62">
        <v>47.76</v>
      </c>
      <c r="I30" s="62">
        <v>48</v>
      </c>
      <c r="J30" s="62">
        <v>48.239999999999995</v>
      </c>
      <c r="K30" s="62">
        <v>48.480000000000004</v>
      </c>
      <c r="L30" s="62">
        <v>48.72</v>
      </c>
      <c r="M30" s="62">
        <v>48.96</v>
      </c>
      <c r="N30" s="62">
        <v>49.199999999999996</v>
      </c>
      <c r="O30" s="62">
        <v>49.44</v>
      </c>
      <c r="P30" s="62">
        <v>49.679999999999993</v>
      </c>
      <c r="Q30" s="62">
        <v>49.800000000000004</v>
      </c>
      <c r="R30" s="62">
        <v>50.04</v>
      </c>
      <c r="S30" s="62">
        <v>50.16</v>
      </c>
      <c r="T30" s="62">
        <v>50.400000000000006</v>
      </c>
      <c r="U30" s="62">
        <v>50.519999999999996</v>
      </c>
      <c r="V30" s="62">
        <v>50.64</v>
      </c>
      <c r="W30" s="62">
        <v>50.88</v>
      </c>
      <c r="X30" s="62">
        <v>51</v>
      </c>
      <c r="Y30" s="62">
        <v>51.12</v>
      </c>
      <c r="Z30" s="62">
        <v>51.239999999999995</v>
      </c>
      <c r="AA30" s="62">
        <v>51.36</v>
      </c>
      <c r="AB30" s="62">
        <v>51.480000000000004</v>
      </c>
      <c r="AC30" s="62">
        <v>51.599999999999994</v>
      </c>
      <c r="AD30" s="62">
        <v>51.599999999999994</v>
      </c>
      <c r="AE30" s="62">
        <v>51.72</v>
      </c>
      <c r="AF30" s="62">
        <v>51.84</v>
      </c>
      <c r="AG30" s="62">
        <v>51.96</v>
      </c>
      <c r="AH30" s="62">
        <v>52.08</v>
      </c>
      <c r="AI30" s="62">
        <v>52.199999999999996</v>
      </c>
      <c r="AJ30" s="62">
        <v>52.199999999999996</v>
      </c>
      <c r="AK30" s="62">
        <v>52.320000000000007</v>
      </c>
      <c r="AL30" s="62">
        <v>52.44</v>
      </c>
      <c r="AM30" s="62">
        <v>52.56</v>
      </c>
      <c r="AN30" s="62">
        <v>52.800000000000004</v>
      </c>
      <c r="AO30" s="62">
        <v>52.92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</row>
    <row r="31" spans="2:148" customFormat="1" ht="14.25">
      <c r="B31" s="32">
        <v>39</v>
      </c>
      <c r="C31" s="62">
        <v>46.56</v>
      </c>
      <c r="D31" s="62">
        <v>46.8</v>
      </c>
      <c r="E31" s="62">
        <v>47.160000000000004</v>
      </c>
      <c r="F31" s="62">
        <v>47.400000000000006</v>
      </c>
      <c r="G31" s="62">
        <v>47.64</v>
      </c>
      <c r="H31" s="62">
        <v>48</v>
      </c>
      <c r="I31" s="62">
        <v>48.239999999999995</v>
      </c>
      <c r="J31" s="62">
        <v>48.480000000000004</v>
      </c>
      <c r="K31" s="62">
        <v>48.72</v>
      </c>
      <c r="L31" s="62">
        <v>49.08</v>
      </c>
      <c r="M31" s="62">
        <v>49.320000000000007</v>
      </c>
      <c r="N31" s="62">
        <v>49.56</v>
      </c>
      <c r="O31" s="62">
        <v>49.800000000000004</v>
      </c>
      <c r="P31" s="62">
        <v>49.92</v>
      </c>
      <c r="Q31" s="62">
        <v>50.16</v>
      </c>
      <c r="R31" s="62">
        <v>50.400000000000006</v>
      </c>
      <c r="S31" s="62">
        <v>50.519999999999996</v>
      </c>
      <c r="T31" s="62">
        <v>50.760000000000005</v>
      </c>
      <c r="U31" s="62">
        <v>50.88</v>
      </c>
      <c r="V31" s="62">
        <v>51.12</v>
      </c>
      <c r="W31" s="62">
        <v>51.239999999999995</v>
      </c>
      <c r="X31" s="62">
        <v>51.36</v>
      </c>
      <c r="Y31" s="62">
        <v>51.599999999999994</v>
      </c>
      <c r="Z31" s="62">
        <v>51.72</v>
      </c>
      <c r="AA31" s="62">
        <v>51.84</v>
      </c>
      <c r="AB31" s="62">
        <v>51.96</v>
      </c>
      <c r="AC31" s="62">
        <v>52.08</v>
      </c>
      <c r="AD31" s="62">
        <v>52.199999999999996</v>
      </c>
      <c r="AE31" s="62">
        <v>52.199999999999996</v>
      </c>
      <c r="AF31" s="62">
        <v>52.320000000000007</v>
      </c>
      <c r="AG31" s="62">
        <v>52.44</v>
      </c>
      <c r="AH31" s="62">
        <v>52.56</v>
      </c>
      <c r="AI31" s="62">
        <v>52.679999999999993</v>
      </c>
      <c r="AJ31" s="62">
        <v>52.800000000000004</v>
      </c>
      <c r="AK31" s="62">
        <v>52.92</v>
      </c>
      <c r="AL31" s="62">
        <v>52.92</v>
      </c>
      <c r="AM31" s="62">
        <v>53.16</v>
      </c>
      <c r="AN31" s="62">
        <v>53.28</v>
      </c>
      <c r="AO31" s="62">
        <v>53.400000000000006</v>
      </c>
      <c r="AP31" s="62">
        <v>53.519999999999996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</row>
    <row r="32" spans="2:148" customFormat="1" ht="15" thickBot="1">
      <c r="B32" s="32">
        <v>40</v>
      </c>
      <c r="C32" s="62">
        <v>46.68</v>
      </c>
      <c r="D32" s="62">
        <v>46.92</v>
      </c>
      <c r="E32" s="62">
        <v>47.28</v>
      </c>
      <c r="F32" s="62">
        <v>47.519999999999996</v>
      </c>
      <c r="G32" s="62">
        <v>47.88</v>
      </c>
      <c r="H32" s="62">
        <v>48.12</v>
      </c>
      <c r="I32" s="62">
        <v>48.480000000000004</v>
      </c>
      <c r="J32" s="62">
        <v>48.72</v>
      </c>
      <c r="K32" s="62">
        <v>48.96</v>
      </c>
      <c r="L32" s="62">
        <v>49.320000000000007</v>
      </c>
      <c r="M32" s="62">
        <v>49.56</v>
      </c>
      <c r="N32" s="62">
        <v>49.800000000000004</v>
      </c>
      <c r="O32" s="62">
        <v>50.04</v>
      </c>
      <c r="P32" s="62">
        <v>50.28</v>
      </c>
      <c r="Q32" s="62">
        <v>50.519999999999996</v>
      </c>
      <c r="R32" s="62">
        <v>50.760000000000005</v>
      </c>
      <c r="S32" s="62">
        <v>50.88</v>
      </c>
      <c r="T32" s="62">
        <v>51.12</v>
      </c>
      <c r="U32" s="62">
        <v>51.36</v>
      </c>
      <c r="V32" s="62">
        <v>51.480000000000004</v>
      </c>
      <c r="W32" s="62">
        <v>51.72</v>
      </c>
      <c r="X32" s="62">
        <v>51.84</v>
      </c>
      <c r="Y32" s="62">
        <v>51.96</v>
      </c>
      <c r="Z32" s="62">
        <v>52.08</v>
      </c>
      <c r="AA32" s="62">
        <v>52.320000000000007</v>
      </c>
      <c r="AB32" s="62">
        <v>52.44</v>
      </c>
      <c r="AC32" s="62">
        <v>52.56</v>
      </c>
      <c r="AD32" s="62">
        <v>52.679999999999993</v>
      </c>
      <c r="AE32" s="62">
        <v>52.800000000000004</v>
      </c>
      <c r="AF32" s="62">
        <v>52.800000000000004</v>
      </c>
      <c r="AG32" s="62">
        <v>52.92</v>
      </c>
      <c r="AH32" s="62">
        <v>53.04</v>
      </c>
      <c r="AI32" s="62">
        <v>53.16</v>
      </c>
      <c r="AJ32" s="62">
        <v>53.28</v>
      </c>
      <c r="AK32" s="62">
        <v>53.400000000000006</v>
      </c>
      <c r="AL32" s="62">
        <v>53.519999999999996</v>
      </c>
      <c r="AM32" s="62">
        <v>53.64</v>
      </c>
      <c r="AN32" s="62">
        <v>53.760000000000005</v>
      </c>
      <c r="AO32" s="62">
        <v>53.88</v>
      </c>
      <c r="AP32" s="62">
        <v>54</v>
      </c>
      <c r="AQ32" s="62">
        <v>54.239999999999995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</row>
    <row r="33" spans="1:148" customFormat="1" ht="14.25">
      <c r="B33" s="25">
        <v>41</v>
      </c>
      <c r="C33" s="62">
        <v>46.8</v>
      </c>
      <c r="D33" s="62">
        <v>47.04</v>
      </c>
      <c r="E33" s="62">
        <v>47.400000000000006</v>
      </c>
      <c r="F33" s="62">
        <v>47.76</v>
      </c>
      <c r="G33" s="62">
        <v>48</v>
      </c>
      <c r="H33" s="62">
        <v>48.36</v>
      </c>
      <c r="I33" s="62">
        <v>48.599999999999994</v>
      </c>
      <c r="J33" s="62">
        <v>48.96</v>
      </c>
      <c r="K33" s="62">
        <v>49.199999999999996</v>
      </c>
      <c r="L33" s="62">
        <v>49.56</v>
      </c>
      <c r="M33" s="62">
        <v>49.800000000000004</v>
      </c>
      <c r="N33" s="62">
        <v>50.04</v>
      </c>
      <c r="O33" s="62">
        <v>50.28</v>
      </c>
      <c r="P33" s="62">
        <v>50.64</v>
      </c>
      <c r="Q33" s="62">
        <v>50.88</v>
      </c>
      <c r="R33" s="62">
        <v>51.12</v>
      </c>
      <c r="S33" s="62">
        <v>51.239999999999995</v>
      </c>
      <c r="T33" s="62">
        <v>51.480000000000004</v>
      </c>
      <c r="U33" s="62">
        <v>51.72</v>
      </c>
      <c r="V33" s="62">
        <v>51.96</v>
      </c>
      <c r="W33" s="62">
        <v>52.08</v>
      </c>
      <c r="X33" s="62">
        <v>52.320000000000007</v>
      </c>
      <c r="Y33" s="62">
        <v>52.44</v>
      </c>
      <c r="Z33" s="62">
        <v>52.56</v>
      </c>
      <c r="AA33" s="62">
        <v>52.679999999999993</v>
      </c>
      <c r="AB33" s="62">
        <v>52.92</v>
      </c>
      <c r="AC33" s="62">
        <v>53.04</v>
      </c>
      <c r="AD33" s="62">
        <v>53.16</v>
      </c>
      <c r="AE33" s="62">
        <v>53.28</v>
      </c>
      <c r="AF33" s="62">
        <v>53.400000000000006</v>
      </c>
      <c r="AG33" s="62">
        <v>53.519999999999996</v>
      </c>
      <c r="AH33" s="62">
        <v>53.64</v>
      </c>
      <c r="AI33" s="62">
        <v>53.760000000000005</v>
      </c>
      <c r="AJ33" s="62">
        <v>53.760000000000005</v>
      </c>
      <c r="AK33" s="62">
        <v>53.88</v>
      </c>
      <c r="AL33" s="62">
        <v>54</v>
      </c>
      <c r="AM33" s="62">
        <v>54.12</v>
      </c>
      <c r="AN33" s="62">
        <v>54.239999999999995</v>
      </c>
      <c r="AO33" s="62">
        <v>54.36</v>
      </c>
      <c r="AP33" s="62">
        <v>54.599999999999994</v>
      </c>
      <c r="AQ33" s="62">
        <v>54.72</v>
      </c>
      <c r="AR33" s="62">
        <v>54.84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</row>
    <row r="34" spans="1:148" customFormat="1" ht="14.25">
      <c r="B34" s="32">
        <v>42</v>
      </c>
      <c r="C34" s="62">
        <v>46.92</v>
      </c>
      <c r="D34" s="62">
        <v>47.160000000000004</v>
      </c>
      <c r="E34" s="62">
        <v>47.519999999999996</v>
      </c>
      <c r="F34" s="62">
        <v>47.88</v>
      </c>
      <c r="G34" s="62">
        <v>48.239999999999995</v>
      </c>
      <c r="H34" s="62">
        <v>48.480000000000004</v>
      </c>
      <c r="I34" s="62">
        <v>48.84</v>
      </c>
      <c r="J34" s="62">
        <v>49.08</v>
      </c>
      <c r="K34" s="62">
        <v>49.44</v>
      </c>
      <c r="L34" s="62">
        <v>49.800000000000004</v>
      </c>
      <c r="M34" s="62">
        <v>50.04</v>
      </c>
      <c r="N34" s="62">
        <v>50.28</v>
      </c>
      <c r="O34" s="62">
        <v>50.64</v>
      </c>
      <c r="P34" s="62">
        <v>50.88</v>
      </c>
      <c r="Q34" s="62">
        <v>51.12</v>
      </c>
      <c r="R34" s="62">
        <v>51.36</v>
      </c>
      <c r="S34" s="62">
        <v>51.599999999999994</v>
      </c>
      <c r="T34" s="62">
        <v>51.84</v>
      </c>
      <c r="U34" s="62">
        <v>52.08</v>
      </c>
      <c r="V34" s="62">
        <v>52.320000000000007</v>
      </c>
      <c r="W34" s="62">
        <v>52.56</v>
      </c>
      <c r="X34" s="62">
        <v>52.679999999999993</v>
      </c>
      <c r="Y34" s="62">
        <v>52.92</v>
      </c>
      <c r="Z34" s="62">
        <v>53.04</v>
      </c>
      <c r="AA34" s="62">
        <v>53.16</v>
      </c>
      <c r="AB34" s="62">
        <v>53.400000000000006</v>
      </c>
      <c r="AC34" s="62">
        <v>53.519999999999996</v>
      </c>
      <c r="AD34" s="62">
        <v>53.64</v>
      </c>
      <c r="AE34" s="62">
        <v>53.760000000000005</v>
      </c>
      <c r="AF34" s="62">
        <v>53.88</v>
      </c>
      <c r="AG34" s="62">
        <v>54</v>
      </c>
      <c r="AH34" s="62">
        <v>54.12</v>
      </c>
      <c r="AI34" s="62">
        <v>54.239999999999995</v>
      </c>
      <c r="AJ34" s="62">
        <v>54.36</v>
      </c>
      <c r="AK34" s="62">
        <v>54.480000000000004</v>
      </c>
      <c r="AL34" s="62">
        <v>54.599999999999994</v>
      </c>
      <c r="AM34" s="62">
        <v>54.72</v>
      </c>
      <c r="AN34" s="62">
        <v>54.84</v>
      </c>
      <c r="AO34" s="62">
        <v>54.96</v>
      </c>
      <c r="AP34" s="62">
        <v>55.08</v>
      </c>
      <c r="AQ34" s="62">
        <v>55.199999999999996</v>
      </c>
      <c r="AR34" s="62">
        <v>55.44</v>
      </c>
      <c r="AS34" s="62">
        <v>55.56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</row>
    <row r="35" spans="1:148" customFormat="1" ht="15" thickBot="1">
      <c r="B35" s="32">
        <v>43</v>
      </c>
      <c r="C35" s="62">
        <v>47.04</v>
      </c>
      <c r="D35" s="62">
        <v>47.28</v>
      </c>
      <c r="E35" s="62">
        <v>47.64</v>
      </c>
      <c r="F35" s="62">
        <v>48</v>
      </c>
      <c r="G35" s="62">
        <v>48.36</v>
      </c>
      <c r="H35" s="62">
        <v>48.72</v>
      </c>
      <c r="I35" s="62">
        <v>48.96</v>
      </c>
      <c r="J35" s="62">
        <v>49.320000000000007</v>
      </c>
      <c r="K35" s="62">
        <v>49.679999999999993</v>
      </c>
      <c r="L35" s="62">
        <v>49.92</v>
      </c>
      <c r="M35" s="62">
        <v>50.28</v>
      </c>
      <c r="N35" s="62">
        <v>50.64</v>
      </c>
      <c r="O35" s="62">
        <v>50.88</v>
      </c>
      <c r="P35" s="62">
        <v>51.12</v>
      </c>
      <c r="Q35" s="62">
        <v>51.480000000000004</v>
      </c>
      <c r="R35" s="62">
        <v>51.72</v>
      </c>
      <c r="S35" s="62">
        <v>51.96</v>
      </c>
      <c r="T35" s="62">
        <v>52.199999999999996</v>
      </c>
      <c r="U35" s="62">
        <v>52.44</v>
      </c>
      <c r="V35" s="62">
        <v>52.679999999999993</v>
      </c>
      <c r="W35" s="62">
        <v>52.92</v>
      </c>
      <c r="X35" s="62">
        <v>53.16</v>
      </c>
      <c r="Y35" s="62">
        <v>53.28</v>
      </c>
      <c r="Z35" s="62">
        <v>53.519999999999996</v>
      </c>
      <c r="AA35" s="62">
        <v>53.64</v>
      </c>
      <c r="AB35" s="62">
        <v>53.88</v>
      </c>
      <c r="AC35" s="62">
        <v>54</v>
      </c>
      <c r="AD35" s="62">
        <v>54.12</v>
      </c>
      <c r="AE35" s="62">
        <v>54.36</v>
      </c>
      <c r="AF35" s="62">
        <v>54.480000000000004</v>
      </c>
      <c r="AG35" s="62">
        <v>54.599999999999994</v>
      </c>
      <c r="AH35" s="62">
        <v>54.72</v>
      </c>
      <c r="AI35" s="62">
        <v>54.84</v>
      </c>
      <c r="AJ35" s="62">
        <v>54.96</v>
      </c>
      <c r="AK35" s="62">
        <v>55.08</v>
      </c>
      <c r="AL35" s="62">
        <v>55.199999999999996</v>
      </c>
      <c r="AM35" s="62">
        <v>55.320000000000007</v>
      </c>
      <c r="AN35" s="62">
        <v>55.44</v>
      </c>
      <c r="AO35" s="62">
        <v>55.56</v>
      </c>
      <c r="AP35" s="62">
        <v>55.679999999999993</v>
      </c>
      <c r="AQ35" s="62">
        <v>55.800000000000004</v>
      </c>
      <c r="AR35" s="62">
        <v>55.92</v>
      </c>
      <c r="AS35" s="62">
        <v>56.04</v>
      </c>
      <c r="AT35" s="62">
        <v>56.28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</row>
    <row r="36" spans="1:148" customFormat="1" ht="14.25">
      <c r="B36" s="25">
        <v>44</v>
      </c>
      <c r="C36" s="62">
        <v>47.04</v>
      </c>
      <c r="D36" s="62">
        <v>47.400000000000006</v>
      </c>
      <c r="E36" s="62">
        <v>47.76</v>
      </c>
      <c r="F36" s="62">
        <v>48.12</v>
      </c>
      <c r="G36" s="62">
        <v>48.480000000000004</v>
      </c>
      <c r="H36" s="62">
        <v>48.84</v>
      </c>
      <c r="I36" s="62">
        <v>49.199999999999996</v>
      </c>
      <c r="J36" s="62">
        <v>49.56</v>
      </c>
      <c r="K36" s="62">
        <v>49.800000000000004</v>
      </c>
      <c r="L36" s="62">
        <v>50.16</v>
      </c>
      <c r="M36" s="62">
        <v>50.519999999999996</v>
      </c>
      <c r="N36" s="62">
        <v>50.88</v>
      </c>
      <c r="O36" s="62">
        <v>51.12</v>
      </c>
      <c r="P36" s="62">
        <v>51.480000000000004</v>
      </c>
      <c r="Q36" s="62">
        <v>51.72</v>
      </c>
      <c r="R36" s="62">
        <v>52.08</v>
      </c>
      <c r="S36" s="62">
        <v>52.320000000000007</v>
      </c>
      <c r="T36" s="62">
        <v>52.56</v>
      </c>
      <c r="U36" s="62">
        <v>52.800000000000004</v>
      </c>
      <c r="V36" s="62">
        <v>53.04</v>
      </c>
      <c r="W36" s="62">
        <v>53.28</v>
      </c>
      <c r="X36" s="62">
        <v>53.519999999999996</v>
      </c>
      <c r="Y36" s="62">
        <v>53.760000000000005</v>
      </c>
      <c r="Z36" s="62">
        <v>54</v>
      </c>
      <c r="AA36" s="62">
        <v>54.12</v>
      </c>
      <c r="AB36" s="62">
        <v>54.36</v>
      </c>
      <c r="AC36" s="62">
        <v>54.480000000000004</v>
      </c>
      <c r="AD36" s="62">
        <v>54.72</v>
      </c>
      <c r="AE36" s="62">
        <v>54.84</v>
      </c>
      <c r="AF36" s="62">
        <v>54.96</v>
      </c>
      <c r="AG36" s="62">
        <v>55.08</v>
      </c>
      <c r="AH36" s="62">
        <v>55.320000000000007</v>
      </c>
      <c r="AI36" s="62">
        <v>55.44</v>
      </c>
      <c r="AJ36" s="62">
        <v>55.56</v>
      </c>
      <c r="AK36" s="62">
        <v>55.679999999999993</v>
      </c>
      <c r="AL36" s="62">
        <v>55.800000000000004</v>
      </c>
      <c r="AM36" s="62">
        <v>55.92</v>
      </c>
      <c r="AN36" s="62">
        <v>56.04</v>
      </c>
      <c r="AO36" s="62">
        <v>56.16</v>
      </c>
      <c r="AP36" s="62">
        <v>56.28</v>
      </c>
      <c r="AQ36" s="62">
        <v>56.400000000000006</v>
      </c>
      <c r="AR36" s="62">
        <v>56.519999999999996</v>
      </c>
      <c r="AS36" s="62">
        <v>56.64</v>
      </c>
      <c r="AT36" s="62">
        <v>56.88</v>
      </c>
      <c r="AU36" s="62">
        <v>57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</row>
    <row r="37" spans="1:148" customFormat="1" ht="14.25">
      <c r="B37" s="32">
        <v>45</v>
      </c>
      <c r="C37" s="62">
        <v>47.160000000000004</v>
      </c>
      <c r="D37" s="62">
        <v>47.519999999999996</v>
      </c>
      <c r="E37" s="62">
        <v>47.88</v>
      </c>
      <c r="F37" s="62">
        <v>48.239999999999995</v>
      </c>
      <c r="G37" s="62">
        <v>48.599999999999994</v>
      </c>
      <c r="H37" s="62">
        <v>48.96</v>
      </c>
      <c r="I37" s="62">
        <v>49.320000000000007</v>
      </c>
      <c r="J37" s="62">
        <v>49.679999999999993</v>
      </c>
      <c r="K37" s="62">
        <v>50.04</v>
      </c>
      <c r="L37" s="62">
        <v>50.400000000000006</v>
      </c>
      <c r="M37" s="62">
        <v>50.760000000000005</v>
      </c>
      <c r="N37" s="62">
        <v>51.12</v>
      </c>
      <c r="O37" s="62">
        <v>51.36</v>
      </c>
      <c r="P37" s="62">
        <v>51.72</v>
      </c>
      <c r="Q37" s="62">
        <v>52.08</v>
      </c>
      <c r="R37" s="62">
        <v>52.320000000000007</v>
      </c>
      <c r="S37" s="62">
        <v>52.679999999999993</v>
      </c>
      <c r="T37" s="62">
        <v>52.92</v>
      </c>
      <c r="U37" s="62">
        <v>53.16</v>
      </c>
      <c r="V37" s="62">
        <v>53.519999999999996</v>
      </c>
      <c r="W37" s="62">
        <v>53.760000000000005</v>
      </c>
      <c r="X37" s="62">
        <v>54</v>
      </c>
      <c r="Y37" s="62">
        <v>54.239999999999995</v>
      </c>
      <c r="Z37" s="62">
        <v>54.480000000000004</v>
      </c>
      <c r="AA37" s="62">
        <v>54.599999999999994</v>
      </c>
      <c r="AB37" s="62">
        <v>54.84</v>
      </c>
      <c r="AC37" s="62">
        <v>55.08</v>
      </c>
      <c r="AD37" s="62">
        <v>55.199999999999996</v>
      </c>
      <c r="AE37" s="62">
        <v>55.44</v>
      </c>
      <c r="AF37" s="62">
        <v>55.56</v>
      </c>
      <c r="AG37" s="62">
        <v>55.679999999999993</v>
      </c>
      <c r="AH37" s="62">
        <v>55.800000000000004</v>
      </c>
      <c r="AI37" s="62">
        <v>55.92</v>
      </c>
      <c r="AJ37" s="62">
        <v>56.16</v>
      </c>
      <c r="AK37" s="62">
        <v>56.28</v>
      </c>
      <c r="AL37" s="62">
        <v>56.400000000000006</v>
      </c>
      <c r="AM37" s="62">
        <v>56.519999999999996</v>
      </c>
      <c r="AN37" s="62">
        <v>56.64</v>
      </c>
      <c r="AO37" s="62">
        <v>56.760000000000005</v>
      </c>
      <c r="AP37" s="62">
        <v>56.88</v>
      </c>
      <c r="AQ37" s="62">
        <v>57</v>
      </c>
      <c r="AR37" s="62">
        <v>57.12</v>
      </c>
      <c r="AS37" s="62">
        <v>57.239999999999995</v>
      </c>
      <c r="AT37" s="62">
        <v>57.36</v>
      </c>
      <c r="AU37" s="62">
        <v>57.599999999999994</v>
      </c>
      <c r="AV37" s="62">
        <v>57.72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</row>
    <row r="38" spans="1:148" customFormat="1" ht="15" thickBot="1">
      <c r="B38" s="32">
        <v>46</v>
      </c>
      <c r="C38" s="62">
        <v>47.28</v>
      </c>
      <c r="D38" s="62">
        <v>47.64</v>
      </c>
      <c r="E38" s="62">
        <v>48</v>
      </c>
      <c r="F38" s="62">
        <v>48.36</v>
      </c>
      <c r="G38" s="62">
        <v>48.72</v>
      </c>
      <c r="H38" s="62">
        <v>49.08</v>
      </c>
      <c r="I38" s="62">
        <v>49.44</v>
      </c>
      <c r="J38" s="62">
        <v>49.800000000000004</v>
      </c>
      <c r="K38" s="62">
        <v>50.16</v>
      </c>
      <c r="L38" s="62">
        <v>50.519999999999996</v>
      </c>
      <c r="M38" s="62">
        <v>50.88</v>
      </c>
      <c r="N38" s="62">
        <v>51.239999999999995</v>
      </c>
      <c r="O38" s="62">
        <v>51.599999999999994</v>
      </c>
      <c r="P38" s="62">
        <v>51.96</v>
      </c>
      <c r="Q38" s="62">
        <v>52.320000000000007</v>
      </c>
      <c r="R38" s="62">
        <v>52.679999999999993</v>
      </c>
      <c r="S38" s="62">
        <v>52.92</v>
      </c>
      <c r="T38" s="62">
        <v>53.28</v>
      </c>
      <c r="U38" s="62">
        <v>53.519999999999996</v>
      </c>
      <c r="V38" s="62">
        <v>53.88</v>
      </c>
      <c r="W38" s="62">
        <v>54.12</v>
      </c>
      <c r="X38" s="62">
        <v>54.36</v>
      </c>
      <c r="Y38" s="62">
        <v>54.599999999999994</v>
      </c>
      <c r="Z38" s="62">
        <v>54.84</v>
      </c>
      <c r="AA38" s="62">
        <v>55.08</v>
      </c>
      <c r="AB38" s="62">
        <v>55.320000000000007</v>
      </c>
      <c r="AC38" s="62">
        <v>55.56</v>
      </c>
      <c r="AD38" s="62">
        <v>55.800000000000004</v>
      </c>
      <c r="AE38" s="62">
        <v>55.92</v>
      </c>
      <c r="AF38" s="62">
        <v>56.16</v>
      </c>
      <c r="AG38" s="62">
        <v>56.28</v>
      </c>
      <c r="AH38" s="62">
        <v>56.400000000000006</v>
      </c>
      <c r="AI38" s="62">
        <v>56.519999999999996</v>
      </c>
      <c r="AJ38" s="62">
        <v>56.760000000000005</v>
      </c>
      <c r="AK38" s="62">
        <v>56.88</v>
      </c>
      <c r="AL38" s="62">
        <v>57</v>
      </c>
      <c r="AM38" s="62">
        <v>57.12</v>
      </c>
      <c r="AN38" s="62">
        <v>57.239999999999995</v>
      </c>
      <c r="AO38" s="62">
        <v>57.36</v>
      </c>
      <c r="AP38" s="62">
        <v>57.480000000000004</v>
      </c>
      <c r="AQ38" s="62">
        <v>57.599999999999994</v>
      </c>
      <c r="AR38" s="62">
        <v>57.72</v>
      </c>
      <c r="AS38" s="62">
        <v>57.84</v>
      </c>
      <c r="AT38" s="62">
        <v>58.08</v>
      </c>
      <c r="AU38" s="62">
        <v>58.199999999999996</v>
      </c>
      <c r="AV38" s="62">
        <v>58.320000000000007</v>
      </c>
      <c r="AW38" s="62">
        <v>58.56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</row>
    <row r="39" spans="1:148" customFormat="1" ht="14.25">
      <c r="B39" s="25">
        <v>47</v>
      </c>
      <c r="C39" s="62">
        <v>47.400000000000006</v>
      </c>
      <c r="D39" s="62">
        <v>47.76</v>
      </c>
      <c r="E39" s="62">
        <v>48.12</v>
      </c>
      <c r="F39" s="62">
        <v>48.480000000000004</v>
      </c>
      <c r="G39" s="62">
        <v>48.84</v>
      </c>
      <c r="H39" s="62">
        <v>49.199999999999996</v>
      </c>
      <c r="I39" s="62">
        <v>49.679999999999993</v>
      </c>
      <c r="J39" s="62">
        <v>50.04</v>
      </c>
      <c r="K39" s="62">
        <v>50.400000000000006</v>
      </c>
      <c r="L39" s="62">
        <v>50.760000000000005</v>
      </c>
      <c r="M39" s="62">
        <v>51.12</v>
      </c>
      <c r="N39" s="62">
        <v>51.480000000000004</v>
      </c>
      <c r="O39" s="62">
        <v>51.84</v>
      </c>
      <c r="P39" s="62">
        <v>52.199999999999996</v>
      </c>
      <c r="Q39" s="62">
        <v>52.56</v>
      </c>
      <c r="R39" s="62">
        <v>52.92</v>
      </c>
      <c r="S39" s="62">
        <v>53.28</v>
      </c>
      <c r="T39" s="62">
        <v>53.64</v>
      </c>
      <c r="U39" s="62">
        <v>53.88</v>
      </c>
      <c r="V39" s="62">
        <v>54.239999999999995</v>
      </c>
      <c r="W39" s="62">
        <v>54.480000000000004</v>
      </c>
      <c r="X39" s="62">
        <v>54.84</v>
      </c>
      <c r="Y39" s="62">
        <v>55.08</v>
      </c>
      <c r="Z39" s="62">
        <v>55.320000000000007</v>
      </c>
      <c r="AA39" s="62">
        <v>55.56</v>
      </c>
      <c r="AB39" s="62">
        <v>55.800000000000004</v>
      </c>
      <c r="AC39" s="62">
        <v>56.04</v>
      </c>
      <c r="AD39" s="62">
        <v>56.28</v>
      </c>
      <c r="AE39" s="62">
        <v>56.519999999999996</v>
      </c>
      <c r="AF39" s="62">
        <v>56.64</v>
      </c>
      <c r="AG39" s="62">
        <v>56.88</v>
      </c>
      <c r="AH39" s="62">
        <v>57</v>
      </c>
      <c r="AI39" s="62">
        <v>57.239999999999995</v>
      </c>
      <c r="AJ39" s="62">
        <v>57.36</v>
      </c>
      <c r="AK39" s="62">
        <v>57.480000000000004</v>
      </c>
      <c r="AL39" s="62">
        <v>57.599999999999994</v>
      </c>
      <c r="AM39" s="62">
        <v>57.72</v>
      </c>
      <c r="AN39" s="62">
        <v>57.84</v>
      </c>
      <c r="AO39" s="62">
        <v>57.96</v>
      </c>
      <c r="AP39" s="62">
        <v>58.08</v>
      </c>
      <c r="AQ39" s="62">
        <v>58.320000000000007</v>
      </c>
      <c r="AR39" s="62">
        <v>58.44</v>
      </c>
      <c r="AS39" s="62">
        <v>58.56</v>
      </c>
      <c r="AT39" s="62">
        <v>58.679999999999993</v>
      </c>
      <c r="AU39" s="62">
        <v>58.800000000000004</v>
      </c>
      <c r="AV39" s="62">
        <v>59.04</v>
      </c>
      <c r="AW39" s="62">
        <v>59.16</v>
      </c>
      <c r="AX39" s="62">
        <v>59.400000000000006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</row>
    <row r="40" spans="1:148" customFormat="1" ht="14.25">
      <c r="B40" s="32">
        <v>48</v>
      </c>
      <c r="C40" s="62">
        <v>47.400000000000006</v>
      </c>
      <c r="D40" s="62">
        <v>47.76</v>
      </c>
      <c r="E40" s="62">
        <v>48.239999999999995</v>
      </c>
      <c r="F40" s="62">
        <v>48.599999999999994</v>
      </c>
      <c r="G40" s="62">
        <v>48.96</v>
      </c>
      <c r="H40" s="62">
        <v>49.320000000000007</v>
      </c>
      <c r="I40" s="62">
        <v>49.800000000000004</v>
      </c>
      <c r="J40" s="62">
        <v>50.16</v>
      </c>
      <c r="K40" s="62">
        <v>50.519999999999996</v>
      </c>
      <c r="L40" s="62">
        <v>50.88</v>
      </c>
      <c r="M40" s="62">
        <v>51.36</v>
      </c>
      <c r="N40" s="62">
        <v>51.72</v>
      </c>
      <c r="O40" s="62">
        <v>52.08</v>
      </c>
      <c r="P40" s="62">
        <v>52.44</v>
      </c>
      <c r="Q40" s="62">
        <v>52.800000000000004</v>
      </c>
      <c r="R40" s="62">
        <v>53.16</v>
      </c>
      <c r="S40" s="62">
        <v>53.519999999999996</v>
      </c>
      <c r="T40" s="62">
        <v>53.88</v>
      </c>
      <c r="U40" s="62">
        <v>54.239999999999995</v>
      </c>
      <c r="V40" s="62">
        <v>54.599999999999994</v>
      </c>
      <c r="W40" s="62">
        <v>54.84</v>
      </c>
      <c r="X40" s="62">
        <v>55.199999999999996</v>
      </c>
      <c r="Y40" s="62">
        <v>55.44</v>
      </c>
      <c r="Z40" s="62">
        <v>55.800000000000004</v>
      </c>
      <c r="AA40" s="62">
        <v>56.04</v>
      </c>
      <c r="AB40" s="62">
        <v>56.28</v>
      </c>
      <c r="AC40" s="62">
        <v>56.519999999999996</v>
      </c>
      <c r="AD40" s="62">
        <v>56.760000000000005</v>
      </c>
      <c r="AE40" s="62">
        <v>57</v>
      </c>
      <c r="AF40" s="62">
        <v>57.239999999999995</v>
      </c>
      <c r="AG40" s="62">
        <v>57.480000000000004</v>
      </c>
      <c r="AH40" s="62">
        <v>57.599999999999994</v>
      </c>
      <c r="AI40" s="62">
        <v>57.84</v>
      </c>
      <c r="AJ40" s="62">
        <v>57.96</v>
      </c>
      <c r="AK40" s="62">
        <v>58.08</v>
      </c>
      <c r="AL40" s="62">
        <v>58.320000000000007</v>
      </c>
      <c r="AM40" s="62">
        <v>58.44</v>
      </c>
      <c r="AN40" s="62">
        <v>58.56</v>
      </c>
      <c r="AO40" s="62">
        <v>58.679999999999993</v>
      </c>
      <c r="AP40" s="62">
        <v>58.800000000000004</v>
      </c>
      <c r="AQ40" s="62">
        <v>58.92</v>
      </c>
      <c r="AR40" s="62">
        <v>59.04</v>
      </c>
      <c r="AS40" s="62">
        <v>59.16</v>
      </c>
      <c r="AT40" s="62">
        <v>59.28</v>
      </c>
      <c r="AU40" s="62">
        <v>59.519999999999996</v>
      </c>
      <c r="AV40" s="62">
        <v>59.64</v>
      </c>
      <c r="AW40" s="62">
        <v>59.760000000000005</v>
      </c>
      <c r="AX40" s="62">
        <v>60</v>
      </c>
      <c r="AY40" s="62">
        <v>60.239999999999995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</row>
    <row r="41" spans="1:148" customFormat="1" ht="15" thickBot="1">
      <c r="B41" s="32">
        <v>49</v>
      </c>
      <c r="C41" s="62">
        <v>47.519999999999996</v>
      </c>
      <c r="D41" s="62">
        <v>47.88</v>
      </c>
      <c r="E41" s="62">
        <v>48.239999999999995</v>
      </c>
      <c r="F41" s="62">
        <v>48.72</v>
      </c>
      <c r="G41" s="62">
        <v>49.08</v>
      </c>
      <c r="H41" s="62">
        <v>49.44</v>
      </c>
      <c r="I41" s="62">
        <v>49.92</v>
      </c>
      <c r="J41" s="62">
        <v>50.28</v>
      </c>
      <c r="K41" s="62">
        <v>50.64</v>
      </c>
      <c r="L41" s="62">
        <v>51.12</v>
      </c>
      <c r="M41" s="62">
        <v>51.480000000000004</v>
      </c>
      <c r="N41" s="62">
        <v>51.96</v>
      </c>
      <c r="O41" s="62">
        <v>52.320000000000007</v>
      </c>
      <c r="P41" s="62">
        <v>52.679999999999993</v>
      </c>
      <c r="Q41" s="62">
        <v>53.04</v>
      </c>
      <c r="R41" s="62">
        <v>53.519999999999996</v>
      </c>
      <c r="S41" s="62">
        <v>53.88</v>
      </c>
      <c r="T41" s="62">
        <v>54.239999999999995</v>
      </c>
      <c r="U41" s="62">
        <v>54.599999999999994</v>
      </c>
      <c r="V41" s="62">
        <v>54.96</v>
      </c>
      <c r="W41" s="62">
        <v>55.320000000000007</v>
      </c>
      <c r="X41" s="62">
        <v>55.56</v>
      </c>
      <c r="Y41" s="62">
        <v>55.92</v>
      </c>
      <c r="Z41" s="62">
        <v>56.16</v>
      </c>
      <c r="AA41" s="62">
        <v>56.519999999999996</v>
      </c>
      <c r="AB41" s="62">
        <v>56.760000000000005</v>
      </c>
      <c r="AC41" s="62">
        <v>57.12</v>
      </c>
      <c r="AD41" s="62">
        <v>57.36</v>
      </c>
      <c r="AE41" s="62">
        <v>57.599999999999994</v>
      </c>
      <c r="AF41" s="62">
        <v>57.84</v>
      </c>
      <c r="AG41" s="62">
        <v>57.96</v>
      </c>
      <c r="AH41" s="62">
        <v>58.199999999999996</v>
      </c>
      <c r="AI41" s="62">
        <v>58.44</v>
      </c>
      <c r="AJ41" s="62">
        <v>58.56</v>
      </c>
      <c r="AK41" s="62">
        <v>58.800000000000004</v>
      </c>
      <c r="AL41" s="62">
        <v>58.92</v>
      </c>
      <c r="AM41" s="62">
        <v>59.04</v>
      </c>
      <c r="AN41" s="62">
        <v>59.28</v>
      </c>
      <c r="AO41" s="62">
        <v>59.400000000000006</v>
      </c>
      <c r="AP41" s="62">
        <v>59.519999999999996</v>
      </c>
      <c r="AQ41" s="62">
        <v>59.64</v>
      </c>
      <c r="AR41" s="62">
        <v>59.760000000000005</v>
      </c>
      <c r="AS41" s="62">
        <v>59.88</v>
      </c>
      <c r="AT41" s="62">
        <v>60</v>
      </c>
      <c r="AU41" s="62">
        <v>60.12</v>
      </c>
      <c r="AV41" s="62">
        <v>60.36</v>
      </c>
      <c r="AW41" s="62">
        <v>60.480000000000004</v>
      </c>
      <c r="AX41" s="62">
        <v>60.599999999999994</v>
      </c>
      <c r="AY41" s="62">
        <v>60.84</v>
      </c>
      <c r="AZ41" s="62">
        <v>61.08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</row>
    <row r="42" spans="1:148" customFormat="1" ht="14.25">
      <c r="B42" s="25">
        <v>50</v>
      </c>
      <c r="C42" s="62">
        <v>47.519999999999996</v>
      </c>
      <c r="D42" s="62">
        <v>48</v>
      </c>
      <c r="E42" s="62">
        <v>48.36</v>
      </c>
      <c r="F42" s="62">
        <v>48.72</v>
      </c>
      <c r="G42" s="62">
        <v>49.199999999999996</v>
      </c>
      <c r="H42" s="62">
        <v>49.56</v>
      </c>
      <c r="I42" s="62">
        <v>50.04</v>
      </c>
      <c r="J42" s="62">
        <v>50.400000000000006</v>
      </c>
      <c r="K42" s="62">
        <v>50.88</v>
      </c>
      <c r="L42" s="62">
        <v>51.239999999999995</v>
      </c>
      <c r="M42" s="62">
        <v>51.72</v>
      </c>
      <c r="N42" s="62">
        <v>52.08</v>
      </c>
      <c r="O42" s="62">
        <v>52.56</v>
      </c>
      <c r="P42" s="62">
        <v>52.92</v>
      </c>
      <c r="Q42" s="62">
        <v>53.28</v>
      </c>
      <c r="R42" s="62">
        <v>53.760000000000005</v>
      </c>
      <c r="S42" s="62">
        <v>54.12</v>
      </c>
      <c r="T42" s="62">
        <v>54.480000000000004</v>
      </c>
      <c r="U42" s="62">
        <v>54.84</v>
      </c>
      <c r="V42" s="62">
        <v>55.320000000000007</v>
      </c>
      <c r="W42" s="62">
        <v>55.679999999999993</v>
      </c>
      <c r="X42" s="62">
        <v>55.92</v>
      </c>
      <c r="Y42" s="62">
        <v>56.28</v>
      </c>
      <c r="Z42" s="62">
        <v>56.64</v>
      </c>
      <c r="AA42" s="62">
        <v>57</v>
      </c>
      <c r="AB42" s="62">
        <v>57.239999999999995</v>
      </c>
      <c r="AC42" s="62">
        <v>57.599999999999994</v>
      </c>
      <c r="AD42" s="62">
        <v>57.84</v>
      </c>
      <c r="AE42" s="62">
        <v>58.08</v>
      </c>
      <c r="AF42" s="62">
        <v>58.320000000000007</v>
      </c>
      <c r="AG42" s="62">
        <v>58.56</v>
      </c>
      <c r="AH42" s="62">
        <v>58.800000000000004</v>
      </c>
      <c r="AI42" s="62">
        <v>59.04</v>
      </c>
      <c r="AJ42" s="62">
        <v>59.28</v>
      </c>
      <c r="AK42" s="62">
        <v>59.400000000000006</v>
      </c>
      <c r="AL42" s="62">
        <v>59.64</v>
      </c>
      <c r="AM42" s="62">
        <v>59.760000000000005</v>
      </c>
      <c r="AN42" s="62">
        <v>60</v>
      </c>
      <c r="AO42" s="62">
        <v>60.12</v>
      </c>
      <c r="AP42" s="62">
        <v>60.239999999999995</v>
      </c>
      <c r="AQ42" s="62">
        <v>60.36</v>
      </c>
      <c r="AR42" s="62">
        <v>60.480000000000004</v>
      </c>
      <c r="AS42" s="62">
        <v>60.599999999999994</v>
      </c>
      <c r="AT42" s="62">
        <v>60.72</v>
      </c>
      <c r="AU42" s="62">
        <v>60.84</v>
      </c>
      <c r="AV42" s="62">
        <v>61.08</v>
      </c>
      <c r="AW42" s="62">
        <v>61.199999999999996</v>
      </c>
      <c r="AX42" s="62">
        <v>61.320000000000007</v>
      </c>
      <c r="AY42" s="62">
        <v>61.56</v>
      </c>
      <c r="AZ42" s="62">
        <v>61.679999999999993</v>
      </c>
      <c r="BA42" s="62">
        <v>61.92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</row>
    <row r="43" spans="1:148" customFormat="1" ht="14.25">
      <c r="B43" s="32">
        <v>51</v>
      </c>
      <c r="C43" s="62">
        <v>47.64</v>
      </c>
      <c r="D43" s="62">
        <v>48</v>
      </c>
      <c r="E43" s="62">
        <v>48.480000000000004</v>
      </c>
      <c r="F43" s="62">
        <v>48.84</v>
      </c>
      <c r="G43" s="62">
        <v>49.320000000000007</v>
      </c>
      <c r="H43" s="62">
        <v>49.679999999999993</v>
      </c>
      <c r="I43" s="62">
        <v>50.16</v>
      </c>
      <c r="J43" s="62">
        <v>50.519999999999996</v>
      </c>
      <c r="K43" s="62">
        <v>51</v>
      </c>
      <c r="L43" s="62">
        <v>51.36</v>
      </c>
      <c r="M43" s="62">
        <v>51.84</v>
      </c>
      <c r="N43" s="62">
        <v>52.320000000000007</v>
      </c>
      <c r="O43" s="62">
        <v>52.679999999999993</v>
      </c>
      <c r="P43" s="62">
        <v>53.16</v>
      </c>
      <c r="Q43" s="62">
        <v>53.519999999999996</v>
      </c>
      <c r="R43" s="62">
        <v>54</v>
      </c>
      <c r="S43" s="62">
        <v>54.36</v>
      </c>
      <c r="T43" s="62">
        <v>54.84</v>
      </c>
      <c r="U43" s="62">
        <v>55.199999999999996</v>
      </c>
      <c r="V43" s="62">
        <v>55.56</v>
      </c>
      <c r="W43" s="62">
        <v>55.92</v>
      </c>
      <c r="X43" s="62">
        <v>56.400000000000006</v>
      </c>
      <c r="Y43" s="62">
        <v>56.760000000000005</v>
      </c>
      <c r="Z43" s="62">
        <v>57.12</v>
      </c>
      <c r="AA43" s="62">
        <v>57.36</v>
      </c>
      <c r="AB43" s="62">
        <v>57.72</v>
      </c>
      <c r="AC43" s="62">
        <v>58.08</v>
      </c>
      <c r="AD43" s="62">
        <v>58.320000000000007</v>
      </c>
      <c r="AE43" s="62">
        <v>58.679999999999993</v>
      </c>
      <c r="AF43" s="62">
        <v>58.92</v>
      </c>
      <c r="AG43" s="62">
        <v>59.16</v>
      </c>
      <c r="AH43" s="62">
        <v>59.400000000000006</v>
      </c>
      <c r="AI43" s="62">
        <v>59.64</v>
      </c>
      <c r="AJ43" s="62">
        <v>59.88</v>
      </c>
      <c r="AK43" s="62">
        <v>60.12</v>
      </c>
      <c r="AL43" s="62">
        <v>60.36</v>
      </c>
      <c r="AM43" s="62">
        <v>60.480000000000004</v>
      </c>
      <c r="AN43" s="62">
        <v>60.72</v>
      </c>
      <c r="AO43" s="62">
        <v>60.84</v>
      </c>
      <c r="AP43" s="62">
        <v>60.96</v>
      </c>
      <c r="AQ43" s="62">
        <v>61.08</v>
      </c>
      <c r="AR43" s="62">
        <v>61.320000000000007</v>
      </c>
      <c r="AS43" s="62">
        <v>61.44</v>
      </c>
      <c r="AT43" s="62">
        <v>61.56</v>
      </c>
      <c r="AU43" s="62">
        <v>61.679999999999993</v>
      </c>
      <c r="AV43" s="62">
        <v>61.800000000000004</v>
      </c>
      <c r="AW43" s="62">
        <v>61.92</v>
      </c>
      <c r="AX43" s="62">
        <v>62.04</v>
      </c>
      <c r="AY43" s="62">
        <v>62.28</v>
      </c>
      <c r="AZ43" s="62">
        <v>62.400000000000006</v>
      </c>
      <c r="BA43" s="62">
        <v>62.64</v>
      </c>
      <c r="BB43" s="62">
        <v>62.88</v>
      </c>
      <c r="BC43" s="62">
        <v>0</v>
      </c>
      <c r="BD43" s="62">
        <v>0</v>
      </c>
      <c r="BE43" s="62">
        <v>0</v>
      </c>
      <c r="BF43" s="62">
        <v>0</v>
      </c>
    </row>
    <row r="44" spans="1:148" ht="15" thickBot="1">
      <c r="A44"/>
      <c r="B44" s="32">
        <v>52</v>
      </c>
      <c r="C44" s="62">
        <v>47.76</v>
      </c>
      <c r="D44" s="62">
        <v>48.12</v>
      </c>
      <c r="E44" s="62">
        <v>48.480000000000004</v>
      </c>
      <c r="F44" s="62">
        <v>48.96</v>
      </c>
      <c r="G44" s="62">
        <v>49.320000000000007</v>
      </c>
      <c r="H44" s="62">
        <v>49.800000000000004</v>
      </c>
      <c r="I44" s="62">
        <v>50.16</v>
      </c>
      <c r="J44" s="62">
        <v>50.64</v>
      </c>
      <c r="K44" s="62">
        <v>51.12</v>
      </c>
      <c r="L44" s="62">
        <v>51.480000000000004</v>
      </c>
      <c r="M44" s="62">
        <v>51.96</v>
      </c>
      <c r="N44" s="62">
        <v>52.44</v>
      </c>
      <c r="O44" s="62">
        <v>52.92</v>
      </c>
      <c r="P44" s="62">
        <v>53.28</v>
      </c>
      <c r="Q44" s="62">
        <v>53.760000000000005</v>
      </c>
      <c r="R44" s="62">
        <v>54.239999999999995</v>
      </c>
      <c r="S44" s="62">
        <v>54.599999999999994</v>
      </c>
      <c r="T44" s="62">
        <v>55.08</v>
      </c>
      <c r="U44" s="62">
        <v>55.44</v>
      </c>
      <c r="V44" s="62">
        <v>55.92</v>
      </c>
      <c r="W44" s="62">
        <v>56.28</v>
      </c>
      <c r="X44" s="62">
        <v>56.760000000000005</v>
      </c>
      <c r="Y44" s="62">
        <v>57.12</v>
      </c>
      <c r="Z44" s="62">
        <v>57.480000000000004</v>
      </c>
      <c r="AA44" s="62">
        <v>57.84</v>
      </c>
      <c r="AB44" s="62">
        <v>58.199999999999996</v>
      </c>
      <c r="AC44" s="62">
        <v>58.56</v>
      </c>
      <c r="AD44" s="62">
        <v>58.92</v>
      </c>
      <c r="AE44" s="62">
        <v>59.16</v>
      </c>
      <c r="AF44" s="62">
        <v>59.519999999999996</v>
      </c>
      <c r="AG44" s="62">
        <v>59.760000000000005</v>
      </c>
      <c r="AH44" s="62">
        <v>60.12</v>
      </c>
      <c r="AI44" s="62">
        <v>60.36</v>
      </c>
      <c r="AJ44" s="62">
        <v>60.599999999999994</v>
      </c>
      <c r="AK44" s="62">
        <v>60.84</v>
      </c>
      <c r="AL44" s="62">
        <v>60.96</v>
      </c>
      <c r="AM44" s="62">
        <v>61.199999999999996</v>
      </c>
      <c r="AN44" s="62">
        <v>61.44</v>
      </c>
      <c r="AO44" s="62">
        <v>61.56</v>
      </c>
      <c r="AP44" s="62">
        <v>61.800000000000004</v>
      </c>
      <c r="AQ44" s="62">
        <v>61.92</v>
      </c>
      <c r="AR44" s="62">
        <v>62.04</v>
      </c>
      <c r="AS44" s="62">
        <v>62.16</v>
      </c>
      <c r="AT44" s="62">
        <v>62.28</v>
      </c>
      <c r="AU44" s="62">
        <v>62.400000000000006</v>
      </c>
      <c r="AV44" s="62">
        <v>62.519999999999996</v>
      </c>
      <c r="AW44" s="62">
        <v>62.760000000000005</v>
      </c>
      <c r="AX44" s="62">
        <v>62.88</v>
      </c>
      <c r="AY44" s="62">
        <v>63</v>
      </c>
      <c r="AZ44" s="62">
        <v>63.12</v>
      </c>
      <c r="BA44" s="62">
        <v>63.36</v>
      </c>
      <c r="BB44" s="62">
        <v>63.599999999999994</v>
      </c>
      <c r="BC44" s="62">
        <v>63.84</v>
      </c>
      <c r="BD44" s="62">
        <v>0</v>
      </c>
      <c r="BE44" s="62">
        <v>0</v>
      </c>
      <c r="BF44" s="62">
        <v>0</v>
      </c>
    </row>
    <row r="45" spans="1:148" ht="14.25">
      <c r="A45"/>
      <c r="B45" s="25">
        <v>53</v>
      </c>
      <c r="C45" s="62">
        <v>47.76</v>
      </c>
      <c r="D45" s="62">
        <v>48.12</v>
      </c>
      <c r="E45" s="62">
        <v>48.599999999999994</v>
      </c>
      <c r="F45" s="62">
        <v>48.96</v>
      </c>
      <c r="G45" s="62">
        <v>49.44</v>
      </c>
      <c r="H45" s="62">
        <v>49.92</v>
      </c>
      <c r="I45" s="62">
        <v>50.28</v>
      </c>
      <c r="J45" s="62">
        <v>50.760000000000005</v>
      </c>
      <c r="K45" s="62">
        <v>51.239999999999995</v>
      </c>
      <c r="L45" s="62">
        <v>51.72</v>
      </c>
      <c r="M45" s="62">
        <v>52.08</v>
      </c>
      <c r="N45" s="62">
        <v>52.56</v>
      </c>
      <c r="O45" s="62">
        <v>53.04</v>
      </c>
      <c r="P45" s="62">
        <v>53.519999999999996</v>
      </c>
      <c r="Q45" s="62">
        <v>54</v>
      </c>
      <c r="R45" s="62">
        <v>54.480000000000004</v>
      </c>
      <c r="S45" s="62">
        <v>54.84</v>
      </c>
      <c r="T45" s="62">
        <v>55.320000000000007</v>
      </c>
      <c r="U45" s="62">
        <v>55.800000000000004</v>
      </c>
      <c r="V45" s="62">
        <v>56.16</v>
      </c>
      <c r="W45" s="62">
        <v>56.64</v>
      </c>
      <c r="X45" s="62">
        <v>57.12</v>
      </c>
      <c r="Y45" s="62">
        <v>57.480000000000004</v>
      </c>
      <c r="Z45" s="62">
        <v>57.84</v>
      </c>
      <c r="AA45" s="62">
        <v>58.320000000000007</v>
      </c>
      <c r="AB45" s="62">
        <v>58.679999999999993</v>
      </c>
      <c r="AC45" s="62">
        <v>59.04</v>
      </c>
      <c r="AD45" s="62">
        <v>59.400000000000006</v>
      </c>
      <c r="AE45" s="62">
        <v>59.760000000000005</v>
      </c>
      <c r="AF45" s="62">
        <v>60.12</v>
      </c>
      <c r="AG45" s="62">
        <v>60.36</v>
      </c>
      <c r="AH45" s="62">
        <v>60.72</v>
      </c>
      <c r="AI45" s="62">
        <v>60.96</v>
      </c>
      <c r="AJ45" s="62">
        <v>61.199999999999996</v>
      </c>
      <c r="AK45" s="62">
        <v>61.44</v>
      </c>
      <c r="AL45" s="62">
        <v>61.679999999999993</v>
      </c>
      <c r="AM45" s="62">
        <v>61.92</v>
      </c>
      <c r="AN45" s="62">
        <v>62.16</v>
      </c>
      <c r="AO45" s="62">
        <v>62.400000000000006</v>
      </c>
      <c r="AP45" s="62">
        <v>62.519999999999996</v>
      </c>
      <c r="AQ45" s="62">
        <v>62.64</v>
      </c>
      <c r="AR45" s="62">
        <v>62.88</v>
      </c>
      <c r="AS45" s="62">
        <v>63</v>
      </c>
      <c r="AT45" s="62">
        <v>63.12</v>
      </c>
      <c r="AU45" s="62">
        <v>63.239999999999995</v>
      </c>
      <c r="AV45" s="62">
        <v>63.36</v>
      </c>
      <c r="AW45" s="62">
        <v>63.480000000000004</v>
      </c>
      <c r="AX45" s="62">
        <v>63.72</v>
      </c>
      <c r="AY45" s="62">
        <v>63.84</v>
      </c>
      <c r="AZ45" s="62">
        <v>63.96</v>
      </c>
      <c r="BA45" s="62">
        <v>64.08</v>
      </c>
      <c r="BB45" s="62">
        <v>64.320000000000007</v>
      </c>
      <c r="BC45" s="62">
        <v>64.56</v>
      </c>
      <c r="BD45" s="62">
        <v>64.800000000000011</v>
      </c>
      <c r="BE45" s="62">
        <v>0</v>
      </c>
      <c r="BF45" s="62">
        <v>0</v>
      </c>
    </row>
    <row r="46" spans="1:148" ht="14.25">
      <c r="A46"/>
      <c r="B46" s="32">
        <v>54</v>
      </c>
      <c r="C46" s="62">
        <v>47.76</v>
      </c>
      <c r="D46" s="62">
        <v>48.239999999999995</v>
      </c>
      <c r="E46" s="62">
        <v>48.599999999999994</v>
      </c>
      <c r="F46" s="62">
        <v>49.08</v>
      </c>
      <c r="G46" s="62">
        <v>49.56</v>
      </c>
      <c r="H46" s="62">
        <v>49.92</v>
      </c>
      <c r="I46" s="62">
        <v>50.400000000000006</v>
      </c>
      <c r="J46" s="62">
        <v>50.88</v>
      </c>
      <c r="K46" s="62">
        <v>51.36</v>
      </c>
      <c r="L46" s="62">
        <v>51.84</v>
      </c>
      <c r="M46" s="62">
        <v>52.320000000000007</v>
      </c>
      <c r="N46" s="62">
        <v>52.679999999999993</v>
      </c>
      <c r="O46" s="62">
        <v>53.16</v>
      </c>
      <c r="P46" s="62">
        <v>53.64</v>
      </c>
      <c r="Q46" s="62">
        <v>54.12</v>
      </c>
      <c r="R46" s="62">
        <v>54.599999999999994</v>
      </c>
      <c r="S46" s="62">
        <v>55.08</v>
      </c>
      <c r="T46" s="62">
        <v>55.56</v>
      </c>
      <c r="U46" s="62">
        <v>56.04</v>
      </c>
      <c r="V46" s="62">
        <v>56.519999999999996</v>
      </c>
      <c r="W46" s="62">
        <v>57</v>
      </c>
      <c r="X46" s="62">
        <v>57.36</v>
      </c>
      <c r="Y46" s="62">
        <v>57.84</v>
      </c>
      <c r="Z46" s="62">
        <v>58.320000000000007</v>
      </c>
      <c r="AA46" s="62">
        <v>58.679999999999993</v>
      </c>
      <c r="AB46" s="62">
        <v>59.16</v>
      </c>
      <c r="AC46" s="62">
        <v>59.519999999999996</v>
      </c>
      <c r="AD46" s="62">
        <v>59.88</v>
      </c>
      <c r="AE46" s="62">
        <v>60.239999999999995</v>
      </c>
      <c r="AF46" s="62">
        <v>60.599999999999994</v>
      </c>
      <c r="AG46" s="62">
        <v>60.96</v>
      </c>
      <c r="AH46" s="62">
        <v>61.320000000000007</v>
      </c>
      <c r="AI46" s="62">
        <v>61.56</v>
      </c>
      <c r="AJ46" s="62">
        <v>61.92</v>
      </c>
      <c r="AK46" s="62">
        <v>62.16</v>
      </c>
      <c r="AL46" s="62">
        <v>62.400000000000006</v>
      </c>
      <c r="AM46" s="62">
        <v>62.64</v>
      </c>
      <c r="AN46" s="62">
        <v>62.88</v>
      </c>
      <c r="AO46" s="62">
        <v>63.12</v>
      </c>
      <c r="AP46" s="62">
        <v>63.36</v>
      </c>
      <c r="AQ46" s="62">
        <v>63.480000000000004</v>
      </c>
      <c r="AR46" s="62">
        <v>63.72</v>
      </c>
      <c r="AS46" s="62">
        <v>63.84</v>
      </c>
      <c r="AT46" s="62">
        <v>63.96</v>
      </c>
      <c r="AU46" s="62">
        <v>64.08</v>
      </c>
      <c r="AV46" s="62">
        <v>64.199999999999989</v>
      </c>
      <c r="AW46" s="62">
        <v>64.320000000000007</v>
      </c>
      <c r="AX46" s="62">
        <v>64.56</v>
      </c>
      <c r="AY46" s="62">
        <v>64.679999999999993</v>
      </c>
      <c r="AZ46" s="62">
        <v>64.800000000000011</v>
      </c>
      <c r="BA46" s="62">
        <v>64.92</v>
      </c>
      <c r="BB46" s="62">
        <v>65.16</v>
      </c>
      <c r="BC46" s="62">
        <v>65.28</v>
      </c>
      <c r="BD46" s="62">
        <v>65.52</v>
      </c>
      <c r="BE46" s="62">
        <v>65.760000000000005</v>
      </c>
      <c r="BF46" s="62">
        <v>0</v>
      </c>
    </row>
    <row r="47" spans="1:148" ht="15" thickBot="1">
      <c r="A47"/>
      <c r="B47" s="32">
        <v>55</v>
      </c>
      <c r="C47" s="62">
        <v>47.88</v>
      </c>
      <c r="D47" s="62">
        <v>48.239999999999995</v>
      </c>
      <c r="E47" s="62">
        <v>48.72</v>
      </c>
      <c r="F47" s="62">
        <v>49.199999999999996</v>
      </c>
      <c r="G47" s="62">
        <v>49.56</v>
      </c>
      <c r="H47" s="62">
        <v>50.04</v>
      </c>
      <c r="I47" s="62">
        <v>50.519999999999996</v>
      </c>
      <c r="J47" s="62">
        <v>51</v>
      </c>
      <c r="K47" s="62">
        <v>51.480000000000004</v>
      </c>
      <c r="L47" s="62">
        <v>51.96</v>
      </c>
      <c r="M47" s="62">
        <v>52.44</v>
      </c>
      <c r="N47" s="62">
        <v>52.92</v>
      </c>
      <c r="O47" s="62">
        <v>53.400000000000006</v>
      </c>
      <c r="P47" s="62">
        <v>53.88</v>
      </c>
      <c r="Q47" s="62">
        <v>54.36</v>
      </c>
      <c r="R47" s="62">
        <v>54.84</v>
      </c>
      <c r="S47" s="62">
        <v>55.320000000000007</v>
      </c>
      <c r="T47" s="62">
        <v>55.800000000000004</v>
      </c>
      <c r="U47" s="62">
        <v>56.28</v>
      </c>
      <c r="V47" s="62">
        <v>56.760000000000005</v>
      </c>
      <c r="W47" s="62">
        <v>57.239999999999995</v>
      </c>
      <c r="X47" s="62">
        <v>57.72</v>
      </c>
      <c r="Y47" s="62">
        <v>58.199999999999996</v>
      </c>
      <c r="Z47" s="62">
        <v>58.679999999999993</v>
      </c>
      <c r="AA47" s="62">
        <v>59.16</v>
      </c>
      <c r="AB47" s="62">
        <v>59.519999999999996</v>
      </c>
      <c r="AC47" s="62">
        <v>60</v>
      </c>
      <c r="AD47" s="62">
        <v>60.36</v>
      </c>
      <c r="AE47" s="62">
        <v>60.84</v>
      </c>
      <c r="AF47" s="62">
        <v>61.199999999999996</v>
      </c>
      <c r="AG47" s="62">
        <v>61.56</v>
      </c>
      <c r="AH47" s="62">
        <v>61.92</v>
      </c>
      <c r="AI47" s="62">
        <v>62.28</v>
      </c>
      <c r="AJ47" s="62">
        <v>62.519999999999996</v>
      </c>
      <c r="AK47" s="62">
        <v>62.88</v>
      </c>
      <c r="AL47" s="62">
        <v>63.12</v>
      </c>
      <c r="AM47" s="62">
        <v>63.480000000000004</v>
      </c>
      <c r="AN47" s="62">
        <v>63.72</v>
      </c>
      <c r="AO47" s="62">
        <v>63.96</v>
      </c>
      <c r="AP47" s="62">
        <v>64.08</v>
      </c>
      <c r="AQ47" s="62">
        <v>64.320000000000007</v>
      </c>
      <c r="AR47" s="62">
        <v>64.56</v>
      </c>
      <c r="AS47" s="62">
        <v>64.679999999999993</v>
      </c>
      <c r="AT47" s="62">
        <v>64.800000000000011</v>
      </c>
      <c r="AU47" s="62">
        <v>65.039999999999992</v>
      </c>
      <c r="AV47" s="62">
        <v>65.16</v>
      </c>
      <c r="AW47" s="62">
        <v>65.28</v>
      </c>
      <c r="AX47" s="62">
        <v>65.400000000000006</v>
      </c>
      <c r="AY47" s="62">
        <v>65.52</v>
      </c>
      <c r="AZ47" s="62">
        <v>65.64</v>
      </c>
      <c r="BA47" s="62">
        <v>65.760000000000005</v>
      </c>
      <c r="BB47" s="62">
        <v>66</v>
      </c>
      <c r="BC47" s="62">
        <v>66.12</v>
      </c>
      <c r="BD47" s="62">
        <v>66.36</v>
      </c>
      <c r="BE47" s="62">
        <v>66.599999999999994</v>
      </c>
      <c r="BF47" s="62">
        <v>66.84</v>
      </c>
    </row>
    <row r="48" spans="1:148" s="5" customFormat="1" ht="14.25">
      <c r="A48"/>
      <c r="B48" s="25">
        <v>56</v>
      </c>
      <c r="C48" s="62">
        <v>47.88</v>
      </c>
      <c r="D48" s="62">
        <v>48.36</v>
      </c>
      <c r="E48" s="62">
        <v>48.72</v>
      </c>
      <c r="F48" s="62">
        <v>49.199999999999996</v>
      </c>
      <c r="G48" s="62">
        <v>49.679999999999993</v>
      </c>
      <c r="H48" s="62">
        <v>50.16</v>
      </c>
      <c r="I48" s="62">
        <v>50.519999999999996</v>
      </c>
      <c r="J48" s="62">
        <v>51</v>
      </c>
      <c r="K48" s="62">
        <v>51.480000000000004</v>
      </c>
      <c r="L48" s="62">
        <v>51.96</v>
      </c>
      <c r="M48" s="62">
        <v>52.56</v>
      </c>
      <c r="N48" s="62">
        <v>53.04</v>
      </c>
      <c r="O48" s="62">
        <v>53.519999999999996</v>
      </c>
      <c r="P48" s="62">
        <v>54</v>
      </c>
      <c r="Q48" s="62">
        <v>54.480000000000004</v>
      </c>
      <c r="R48" s="62">
        <v>55.08</v>
      </c>
      <c r="S48" s="62">
        <v>55.56</v>
      </c>
      <c r="T48" s="62">
        <v>56.04</v>
      </c>
      <c r="U48" s="62">
        <v>56.519999999999996</v>
      </c>
      <c r="V48" s="62">
        <v>57.12</v>
      </c>
      <c r="W48" s="62">
        <v>57.599999999999994</v>
      </c>
      <c r="X48" s="62">
        <v>58.08</v>
      </c>
      <c r="Y48" s="62">
        <v>58.56</v>
      </c>
      <c r="Z48" s="62">
        <v>59.04</v>
      </c>
      <c r="AA48" s="62">
        <v>59.519999999999996</v>
      </c>
      <c r="AB48" s="62">
        <v>60</v>
      </c>
      <c r="AC48" s="62">
        <v>60.480000000000004</v>
      </c>
      <c r="AD48" s="62">
        <v>60.84</v>
      </c>
      <c r="AE48" s="62">
        <v>61.320000000000007</v>
      </c>
      <c r="AF48" s="62">
        <v>61.679999999999993</v>
      </c>
      <c r="AG48" s="62">
        <v>62.16</v>
      </c>
      <c r="AH48" s="62">
        <v>62.519999999999996</v>
      </c>
      <c r="AI48" s="62">
        <v>62.88</v>
      </c>
      <c r="AJ48" s="62">
        <v>63.239999999999995</v>
      </c>
      <c r="AK48" s="62">
        <v>63.599999999999994</v>
      </c>
      <c r="AL48" s="62">
        <v>63.84</v>
      </c>
      <c r="AM48" s="62">
        <v>64.199999999999989</v>
      </c>
      <c r="AN48" s="62">
        <v>64.44</v>
      </c>
      <c r="AO48" s="62">
        <v>64.679999999999993</v>
      </c>
      <c r="AP48" s="62">
        <v>64.92</v>
      </c>
      <c r="AQ48" s="62">
        <v>65.16</v>
      </c>
      <c r="AR48" s="62">
        <v>65.400000000000006</v>
      </c>
      <c r="AS48" s="62">
        <v>65.52</v>
      </c>
      <c r="AT48" s="62">
        <v>65.760000000000005</v>
      </c>
      <c r="AU48" s="62">
        <v>65.88</v>
      </c>
      <c r="AV48" s="62">
        <v>66</v>
      </c>
      <c r="AW48" s="62">
        <v>66.12</v>
      </c>
      <c r="AX48" s="62">
        <v>66.36</v>
      </c>
      <c r="AY48" s="62">
        <v>66.48</v>
      </c>
      <c r="AZ48" s="62">
        <v>66.599999999999994</v>
      </c>
      <c r="BA48" s="62">
        <v>66.72</v>
      </c>
      <c r="BB48" s="62">
        <v>66.84</v>
      </c>
      <c r="BC48" s="62">
        <v>66.960000000000008</v>
      </c>
      <c r="BD48" s="62">
        <v>67.199999999999989</v>
      </c>
      <c r="BE48" s="62">
        <v>67.44</v>
      </c>
      <c r="BF48" s="62">
        <v>67.679999999999993</v>
      </c>
    </row>
    <row r="49" spans="1:58" s="5" customFormat="1" ht="14.25">
      <c r="A49" s="1"/>
      <c r="B49" s="32">
        <v>57</v>
      </c>
      <c r="C49" s="62">
        <v>48</v>
      </c>
      <c r="D49" s="62">
        <v>48.36</v>
      </c>
      <c r="E49" s="62">
        <v>48.84</v>
      </c>
      <c r="F49" s="62">
        <v>49.199999999999996</v>
      </c>
      <c r="G49" s="62">
        <v>49.679999999999993</v>
      </c>
      <c r="H49" s="62">
        <v>50.16</v>
      </c>
      <c r="I49" s="62">
        <v>50.64</v>
      </c>
      <c r="J49" s="62">
        <v>51.12</v>
      </c>
      <c r="K49" s="62">
        <v>51.599999999999994</v>
      </c>
      <c r="L49" s="62">
        <v>52.08</v>
      </c>
      <c r="M49" s="62">
        <v>52.56</v>
      </c>
      <c r="N49" s="62">
        <v>53.16</v>
      </c>
      <c r="O49" s="62">
        <v>53.64</v>
      </c>
      <c r="P49" s="62">
        <v>54.12</v>
      </c>
      <c r="Q49" s="62">
        <v>54.72</v>
      </c>
      <c r="R49" s="62">
        <v>55.199999999999996</v>
      </c>
      <c r="S49" s="62">
        <v>55.679999999999993</v>
      </c>
      <c r="T49" s="62">
        <v>56.28</v>
      </c>
      <c r="U49" s="62">
        <v>56.760000000000005</v>
      </c>
      <c r="V49" s="62">
        <v>57.36</v>
      </c>
      <c r="W49" s="62">
        <v>57.84</v>
      </c>
      <c r="X49" s="62">
        <v>58.320000000000007</v>
      </c>
      <c r="Y49" s="62">
        <v>58.92</v>
      </c>
      <c r="Z49" s="62">
        <v>59.400000000000006</v>
      </c>
      <c r="AA49" s="62">
        <v>59.88</v>
      </c>
      <c r="AB49" s="62">
        <v>60.36</v>
      </c>
      <c r="AC49" s="62">
        <v>60.84</v>
      </c>
      <c r="AD49" s="62">
        <v>61.320000000000007</v>
      </c>
      <c r="AE49" s="62">
        <v>61.800000000000004</v>
      </c>
      <c r="AF49" s="62">
        <v>62.28</v>
      </c>
      <c r="AG49" s="62">
        <v>62.64</v>
      </c>
      <c r="AH49" s="62">
        <v>63.12</v>
      </c>
      <c r="AI49" s="62">
        <v>63.480000000000004</v>
      </c>
      <c r="AJ49" s="62">
        <v>63.84</v>
      </c>
      <c r="AK49" s="62">
        <v>64.320000000000007</v>
      </c>
      <c r="AL49" s="62">
        <v>64.56</v>
      </c>
      <c r="AM49" s="62">
        <v>64.92</v>
      </c>
      <c r="AN49" s="62">
        <v>65.28</v>
      </c>
      <c r="AO49" s="62">
        <v>65.52</v>
      </c>
      <c r="AP49" s="62">
        <v>65.760000000000005</v>
      </c>
      <c r="AQ49" s="62">
        <v>66</v>
      </c>
      <c r="AR49" s="62">
        <v>66.239999999999995</v>
      </c>
      <c r="AS49" s="62">
        <v>66.48</v>
      </c>
      <c r="AT49" s="62">
        <v>66.599999999999994</v>
      </c>
      <c r="AU49" s="62">
        <v>66.84</v>
      </c>
      <c r="AV49" s="62">
        <v>66.960000000000008</v>
      </c>
      <c r="AW49" s="62">
        <v>67.08</v>
      </c>
      <c r="AX49" s="62">
        <v>67.199999999999989</v>
      </c>
      <c r="AY49" s="62">
        <v>67.320000000000007</v>
      </c>
      <c r="AZ49" s="62">
        <v>67.56</v>
      </c>
      <c r="BA49" s="62">
        <v>67.679999999999993</v>
      </c>
      <c r="BB49" s="62">
        <v>67.800000000000011</v>
      </c>
      <c r="BC49" s="62">
        <v>67.92</v>
      </c>
      <c r="BD49" s="62">
        <v>68.039999999999992</v>
      </c>
      <c r="BE49" s="62">
        <v>68.28</v>
      </c>
      <c r="BF49" s="62">
        <v>68.52</v>
      </c>
    </row>
    <row r="50" spans="1:58" s="5" customFormat="1" ht="15" thickBot="1">
      <c r="A50" s="1"/>
      <c r="B50" s="32">
        <v>58</v>
      </c>
      <c r="C50" s="62">
        <v>48</v>
      </c>
      <c r="D50" s="62">
        <v>48.36</v>
      </c>
      <c r="E50" s="62">
        <v>48.84</v>
      </c>
      <c r="F50" s="62">
        <v>49.320000000000007</v>
      </c>
      <c r="G50" s="62">
        <v>49.800000000000004</v>
      </c>
      <c r="H50" s="62">
        <v>50.28</v>
      </c>
      <c r="I50" s="62">
        <v>50.760000000000005</v>
      </c>
      <c r="J50" s="62">
        <v>51.239999999999995</v>
      </c>
      <c r="K50" s="62">
        <v>51.72</v>
      </c>
      <c r="L50" s="62">
        <v>52.199999999999996</v>
      </c>
      <c r="M50" s="62">
        <v>52.679999999999993</v>
      </c>
      <c r="N50" s="62">
        <v>53.28</v>
      </c>
      <c r="O50" s="62">
        <v>53.760000000000005</v>
      </c>
      <c r="P50" s="62">
        <v>54.36</v>
      </c>
      <c r="Q50" s="62">
        <v>54.84</v>
      </c>
      <c r="R50" s="62">
        <v>55.44</v>
      </c>
      <c r="S50" s="62">
        <v>55.92</v>
      </c>
      <c r="T50" s="62">
        <v>56.519999999999996</v>
      </c>
      <c r="U50" s="62">
        <v>57</v>
      </c>
      <c r="V50" s="62">
        <v>57.599999999999994</v>
      </c>
      <c r="W50" s="62">
        <v>58.08</v>
      </c>
      <c r="X50" s="62">
        <v>58.679999999999993</v>
      </c>
      <c r="Y50" s="62">
        <v>59.16</v>
      </c>
      <c r="Z50" s="62">
        <v>59.760000000000005</v>
      </c>
      <c r="AA50" s="62">
        <v>60.239999999999995</v>
      </c>
      <c r="AB50" s="62">
        <v>60.84</v>
      </c>
      <c r="AC50" s="62">
        <v>61.320000000000007</v>
      </c>
      <c r="AD50" s="62">
        <v>61.800000000000004</v>
      </c>
      <c r="AE50" s="62">
        <v>62.28</v>
      </c>
      <c r="AF50" s="62">
        <v>62.760000000000005</v>
      </c>
      <c r="AG50" s="62">
        <v>63.239999999999995</v>
      </c>
      <c r="AH50" s="62">
        <v>63.72</v>
      </c>
      <c r="AI50" s="62">
        <v>64.199999999999989</v>
      </c>
      <c r="AJ50" s="62">
        <v>64.56</v>
      </c>
      <c r="AK50" s="62">
        <v>64.92</v>
      </c>
      <c r="AL50" s="62">
        <v>65.28</v>
      </c>
      <c r="AM50" s="62">
        <v>65.64</v>
      </c>
      <c r="AN50" s="62">
        <v>66</v>
      </c>
      <c r="AO50" s="62">
        <v>66.36</v>
      </c>
      <c r="AP50" s="62">
        <v>66.599999999999994</v>
      </c>
      <c r="AQ50" s="62">
        <v>66.960000000000008</v>
      </c>
      <c r="AR50" s="62">
        <v>67.199999999999989</v>
      </c>
      <c r="AS50" s="62">
        <v>67.320000000000007</v>
      </c>
      <c r="AT50" s="62">
        <v>67.56</v>
      </c>
      <c r="AU50" s="62">
        <v>67.800000000000011</v>
      </c>
      <c r="AV50" s="62">
        <v>67.92</v>
      </c>
      <c r="AW50" s="62">
        <v>68.039999999999992</v>
      </c>
      <c r="AX50" s="62">
        <v>68.16</v>
      </c>
      <c r="AY50" s="62">
        <v>68.400000000000006</v>
      </c>
      <c r="AZ50" s="62">
        <v>68.52</v>
      </c>
      <c r="BA50" s="62">
        <v>68.64</v>
      </c>
      <c r="BB50" s="62">
        <v>68.760000000000005</v>
      </c>
      <c r="BC50" s="62">
        <v>68.88</v>
      </c>
      <c r="BD50" s="62">
        <v>69</v>
      </c>
      <c r="BE50" s="62">
        <v>69.239999999999995</v>
      </c>
      <c r="BF50" s="62">
        <v>69.36</v>
      </c>
    </row>
    <row r="51" spans="1:58" s="5" customFormat="1" ht="14.25">
      <c r="A51" s="1"/>
      <c r="B51" s="25">
        <v>59</v>
      </c>
      <c r="C51" s="62">
        <v>48</v>
      </c>
      <c r="D51" s="62">
        <v>48.480000000000004</v>
      </c>
      <c r="E51" s="62">
        <v>48.84</v>
      </c>
      <c r="F51" s="62">
        <v>49.320000000000007</v>
      </c>
      <c r="G51" s="62">
        <v>49.800000000000004</v>
      </c>
      <c r="H51" s="62">
        <v>50.28</v>
      </c>
      <c r="I51" s="62">
        <v>50.760000000000005</v>
      </c>
      <c r="J51" s="62">
        <v>51.239999999999995</v>
      </c>
      <c r="K51" s="62">
        <v>51.84</v>
      </c>
      <c r="L51" s="62">
        <v>52.320000000000007</v>
      </c>
      <c r="M51" s="62">
        <v>52.800000000000004</v>
      </c>
      <c r="N51" s="62">
        <v>53.400000000000006</v>
      </c>
      <c r="O51" s="62">
        <v>53.88</v>
      </c>
      <c r="P51" s="62">
        <v>54.480000000000004</v>
      </c>
      <c r="Q51" s="62">
        <v>54.96</v>
      </c>
      <c r="R51" s="62">
        <v>55.56</v>
      </c>
      <c r="S51" s="62">
        <v>56.04</v>
      </c>
      <c r="T51" s="62">
        <v>56.64</v>
      </c>
      <c r="U51" s="62">
        <v>57.239999999999995</v>
      </c>
      <c r="V51" s="62">
        <v>57.84</v>
      </c>
      <c r="W51" s="62">
        <v>58.320000000000007</v>
      </c>
      <c r="X51" s="62">
        <v>58.92</v>
      </c>
      <c r="Y51" s="62">
        <v>59.519999999999996</v>
      </c>
      <c r="Z51" s="62">
        <v>60.12</v>
      </c>
      <c r="AA51" s="62">
        <v>60.599999999999994</v>
      </c>
      <c r="AB51" s="62">
        <v>61.199999999999996</v>
      </c>
      <c r="AC51" s="62">
        <v>61.679999999999993</v>
      </c>
      <c r="AD51" s="62">
        <v>62.28</v>
      </c>
      <c r="AE51" s="62">
        <v>62.760000000000005</v>
      </c>
      <c r="AF51" s="62">
        <v>63.36</v>
      </c>
      <c r="AG51" s="62">
        <v>63.84</v>
      </c>
      <c r="AH51" s="62">
        <v>64.320000000000007</v>
      </c>
      <c r="AI51" s="62">
        <v>64.800000000000011</v>
      </c>
      <c r="AJ51" s="62">
        <v>65.16</v>
      </c>
      <c r="AK51" s="62">
        <v>65.64</v>
      </c>
      <c r="AL51" s="62">
        <v>66</v>
      </c>
      <c r="AM51" s="62">
        <v>66.48</v>
      </c>
      <c r="AN51" s="62">
        <v>66.84</v>
      </c>
      <c r="AO51" s="62">
        <v>67.199999999999989</v>
      </c>
      <c r="AP51" s="62">
        <v>67.44</v>
      </c>
      <c r="AQ51" s="62">
        <v>67.800000000000011</v>
      </c>
      <c r="AR51" s="62">
        <v>68.039999999999992</v>
      </c>
      <c r="AS51" s="62">
        <v>68.28</v>
      </c>
      <c r="AT51" s="62">
        <v>68.52</v>
      </c>
      <c r="AU51" s="62">
        <v>68.760000000000005</v>
      </c>
      <c r="AV51" s="62">
        <v>68.88</v>
      </c>
      <c r="AW51" s="62">
        <v>69.12</v>
      </c>
      <c r="AX51" s="62">
        <v>69.239999999999995</v>
      </c>
      <c r="AY51" s="62">
        <v>69.36</v>
      </c>
      <c r="AZ51" s="62">
        <v>69.48</v>
      </c>
      <c r="BA51" s="62">
        <v>69.599999999999994</v>
      </c>
      <c r="BB51" s="62">
        <v>69.72</v>
      </c>
      <c r="BC51" s="62">
        <v>69.84</v>
      </c>
      <c r="BD51" s="62">
        <v>69.960000000000008</v>
      </c>
      <c r="BE51" s="62">
        <v>70.199999999999989</v>
      </c>
      <c r="BF51" s="62">
        <v>70.320000000000007</v>
      </c>
    </row>
    <row r="52" spans="1:58" s="5" customFormat="1" ht="14.25">
      <c r="A52" s="1"/>
      <c r="B52" s="32">
        <v>60</v>
      </c>
      <c r="C52" s="62">
        <v>48</v>
      </c>
      <c r="D52" s="62">
        <v>48.480000000000004</v>
      </c>
      <c r="E52" s="62">
        <v>48.96</v>
      </c>
      <c r="F52" s="62">
        <v>49.44</v>
      </c>
      <c r="G52" s="62">
        <v>49.92</v>
      </c>
      <c r="H52" s="62">
        <v>50.400000000000006</v>
      </c>
      <c r="I52" s="62">
        <v>50.88</v>
      </c>
      <c r="J52" s="62">
        <v>51.36</v>
      </c>
      <c r="K52" s="62">
        <v>51.84</v>
      </c>
      <c r="L52" s="62">
        <v>52.320000000000007</v>
      </c>
      <c r="M52" s="62">
        <v>52.92</v>
      </c>
      <c r="N52" s="62">
        <v>53.400000000000006</v>
      </c>
      <c r="O52" s="62">
        <v>54</v>
      </c>
      <c r="P52" s="62">
        <v>54.599999999999994</v>
      </c>
      <c r="Q52" s="62">
        <v>55.08</v>
      </c>
      <c r="R52" s="62">
        <v>55.679999999999993</v>
      </c>
      <c r="S52" s="62">
        <v>56.28</v>
      </c>
      <c r="T52" s="62">
        <v>56.88</v>
      </c>
      <c r="U52" s="62">
        <v>57.480000000000004</v>
      </c>
      <c r="V52" s="62">
        <v>57.96</v>
      </c>
      <c r="W52" s="62">
        <v>58.56</v>
      </c>
      <c r="X52" s="62">
        <v>59.16</v>
      </c>
      <c r="Y52" s="62">
        <v>59.760000000000005</v>
      </c>
      <c r="Z52" s="62">
        <v>60.36</v>
      </c>
      <c r="AA52" s="62">
        <v>60.96</v>
      </c>
      <c r="AB52" s="62">
        <v>61.56</v>
      </c>
      <c r="AC52" s="62">
        <v>62.16</v>
      </c>
      <c r="AD52" s="62">
        <v>62.64</v>
      </c>
      <c r="AE52" s="62">
        <v>63.239999999999995</v>
      </c>
      <c r="AF52" s="62">
        <v>63.84</v>
      </c>
      <c r="AG52" s="62">
        <v>64.320000000000007</v>
      </c>
      <c r="AH52" s="62">
        <v>64.92</v>
      </c>
      <c r="AI52" s="62">
        <v>65.400000000000006</v>
      </c>
      <c r="AJ52" s="62">
        <v>65.88</v>
      </c>
      <c r="AK52" s="62">
        <v>66.36</v>
      </c>
      <c r="AL52" s="62">
        <v>66.72</v>
      </c>
      <c r="AM52" s="62">
        <v>67.199999999999989</v>
      </c>
      <c r="AN52" s="62">
        <v>67.56</v>
      </c>
      <c r="AO52" s="62">
        <v>67.92</v>
      </c>
      <c r="AP52" s="62">
        <v>68.28</v>
      </c>
      <c r="AQ52" s="62">
        <v>68.64</v>
      </c>
      <c r="AR52" s="62">
        <v>69</v>
      </c>
      <c r="AS52" s="62">
        <v>69.239999999999995</v>
      </c>
      <c r="AT52" s="62">
        <v>69.48</v>
      </c>
      <c r="AU52" s="62">
        <v>69.72</v>
      </c>
      <c r="AV52" s="62">
        <v>69.84</v>
      </c>
      <c r="AW52" s="62">
        <v>70.08</v>
      </c>
      <c r="AX52" s="62">
        <v>70.199999999999989</v>
      </c>
      <c r="AY52" s="62">
        <v>70.320000000000007</v>
      </c>
      <c r="AZ52" s="62">
        <v>70.56</v>
      </c>
      <c r="BA52" s="62">
        <v>70.679999999999993</v>
      </c>
      <c r="BB52" s="62">
        <v>70.800000000000011</v>
      </c>
      <c r="BC52" s="62">
        <v>70.92</v>
      </c>
      <c r="BD52" s="62">
        <v>71.039999999999992</v>
      </c>
      <c r="BE52" s="62">
        <v>71.16</v>
      </c>
      <c r="BF52" s="62">
        <v>71.28</v>
      </c>
    </row>
    <row r="53" spans="1:58" s="5" customFormat="1" ht="15" thickBot="1">
      <c r="A53" s="1"/>
      <c r="B53" s="32">
        <v>61</v>
      </c>
      <c r="C53" s="62">
        <v>0</v>
      </c>
      <c r="D53" s="62">
        <v>48.480000000000004</v>
      </c>
      <c r="E53" s="62">
        <v>48.96</v>
      </c>
      <c r="F53" s="62">
        <v>49.44</v>
      </c>
      <c r="G53" s="62">
        <v>49.92</v>
      </c>
      <c r="H53" s="62">
        <v>50.400000000000006</v>
      </c>
      <c r="I53" s="62">
        <v>50.88</v>
      </c>
      <c r="J53" s="62">
        <v>51.36</v>
      </c>
      <c r="K53" s="62">
        <v>51.96</v>
      </c>
      <c r="L53" s="62">
        <v>52.44</v>
      </c>
      <c r="M53" s="62">
        <v>53.04</v>
      </c>
      <c r="N53" s="62">
        <v>53.519999999999996</v>
      </c>
      <c r="O53" s="62">
        <v>54.12</v>
      </c>
      <c r="P53" s="62">
        <v>54.72</v>
      </c>
      <c r="Q53" s="62">
        <v>55.199999999999996</v>
      </c>
      <c r="R53" s="62">
        <v>55.800000000000004</v>
      </c>
      <c r="S53" s="62">
        <v>56.400000000000006</v>
      </c>
      <c r="T53" s="62">
        <v>57</v>
      </c>
      <c r="U53" s="62">
        <v>57.599999999999994</v>
      </c>
      <c r="V53" s="62">
        <v>58.199999999999996</v>
      </c>
      <c r="W53" s="62">
        <v>58.800000000000004</v>
      </c>
      <c r="X53" s="62">
        <v>59.400000000000006</v>
      </c>
      <c r="Y53" s="62">
        <v>60.12</v>
      </c>
      <c r="Z53" s="62">
        <v>60.72</v>
      </c>
      <c r="AA53" s="62">
        <v>61.320000000000007</v>
      </c>
      <c r="AB53" s="62">
        <v>61.92</v>
      </c>
      <c r="AC53" s="62">
        <v>62.519999999999996</v>
      </c>
      <c r="AD53" s="62">
        <v>63.12</v>
      </c>
      <c r="AE53" s="62">
        <v>63.72</v>
      </c>
      <c r="AF53" s="62">
        <v>64.320000000000007</v>
      </c>
      <c r="AG53" s="62">
        <v>64.92</v>
      </c>
      <c r="AH53" s="62">
        <v>65.400000000000006</v>
      </c>
      <c r="AI53" s="62">
        <v>66</v>
      </c>
      <c r="AJ53" s="62">
        <v>66.48</v>
      </c>
      <c r="AK53" s="62">
        <v>66.960000000000008</v>
      </c>
      <c r="AL53" s="62">
        <v>67.44</v>
      </c>
      <c r="AM53" s="62">
        <v>67.92</v>
      </c>
      <c r="AN53" s="62">
        <v>68.400000000000006</v>
      </c>
      <c r="AO53" s="62">
        <v>68.760000000000005</v>
      </c>
      <c r="AP53" s="62">
        <v>69.12</v>
      </c>
      <c r="AQ53" s="62">
        <v>69.48</v>
      </c>
      <c r="AR53" s="62">
        <v>69.84</v>
      </c>
      <c r="AS53" s="62">
        <v>70.199999999999989</v>
      </c>
      <c r="AT53" s="62">
        <v>70.44</v>
      </c>
      <c r="AU53" s="62">
        <v>70.679999999999993</v>
      </c>
      <c r="AV53" s="62">
        <v>70.92</v>
      </c>
      <c r="AW53" s="62">
        <v>71.039999999999992</v>
      </c>
      <c r="AX53" s="62">
        <v>71.28</v>
      </c>
      <c r="AY53" s="62">
        <v>71.400000000000006</v>
      </c>
      <c r="AZ53" s="62">
        <v>71.52</v>
      </c>
      <c r="BA53" s="62">
        <v>71.64</v>
      </c>
      <c r="BB53" s="62">
        <v>71.760000000000005</v>
      </c>
      <c r="BC53" s="62">
        <v>71.88</v>
      </c>
      <c r="BD53" s="62">
        <v>72.12</v>
      </c>
      <c r="BE53" s="62">
        <v>72.239999999999995</v>
      </c>
      <c r="BF53" s="62">
        <v>72.36</v>
      </c>
    </row>
    <row r="54" spans="1:58" s="5" customFormat="1" ht="14.25">
      <c r="A54" s="1"/>
      <c r="B54" s="25">
        <v>62</v>
      </c>
      <c r="C54" s="62">
        <v>0</v>
      </c>
      <c r="D54" s="62">
        <v>0</v>
      </c>
      <c r="E54" s="62">
        <v>48.96</v>
      </c>
      <c r="F54" s="62">
        <v>49.44</v>
      </c>
      <c r="G54" s="62">
        <v>49.92</v>
      </c>
      <c r="H54" s="62">
        <v>50.400000000000006</v>
      </c>
      <c r="I54" s="62">
        <v>51</v>
      </c>
      <c r="J54" s="62">
        <v>51.480000000000004</v>
      </c>
      <c r="K54" s="62">
        <v>51.96</v>
      </c>
      <c r="L54" s="62">
        <v>52.56</v>
      </c>
      <c r="M54" s="62">
        <v>53.04</v>
      </c>
      <c r="N54" s="62">
        <v>53.64</v>
      </c>
      <c r="O54" s="62">
        <v>54.239999999999995</v>
      </c>
      <c r="P54" s="62">
        <v>54.72</v>
      </c>
      <c r="Q54" s="62">
        <v>55.320000000000007</v>
      </c>
      <c r="R54" s="62">
        <v>55.92</v>
      </c>
      <c r="S54" s="62">
        <v>56.519999999999996</v>
      </c>
      <c r="T54" s="62">
        <v>57.12</v>
      </c>
      <c r="U54" s="62">
        <v>57.84</v>
      </c>
      <c r="V54" s="62">
        <v>58.44</v>
      </c>
      <c r="W54" s="62">
        <v>59.04</v>
      </c>
      <c r="X54" s="62">
        <v>59.64</v>
      </c>
      <c r="Y54" s="62">
        <v>60.36</v>
      </c>
      <c r="Z54" s="62">
        <v>60.96</v>
      </c>
      <c r="AA54" s="62">
        <v>61.56</v>
      </c>
      <c r="AB54" s="62">
        <v>62.28</v>
      </c>
      <c r="AC54" s="62">
        <v>62.88</v>
      </c>
      <c r="AD54" s="62">
        <v>63.480000000000004</v>
      </c>
      <c r="AE54" s="62">
        <v>64.199999999999989</v>
      </c>
      <c r="AF54" s="62">
        <v>64.800000000000011</v>
      </c>
      <c r="AG54" s="62">
        <v>65.400000000000006</v>
      </c>
      <c r="AH54" s="62">
        <v>66</v>
      </c>
      <c r="AI54" s="62">
        <v>66.48</v>
      </c>
      <c r="AJ54" s="62">
        <v>67.08</v>
      </c>
      <c r="AK54" s="62">
        <v>67.679999999999993</v>
      </c>
      <c r="AL54" s="62">
        <v>68.16</v>
      </c>
      <c r="AM54" s="62">
        <v>68.64</v>
      </c>
      <c r="AN54" s="62">
        <v>69.12</v>
      </c>
      <c r="AO54" s="62">
        <v>69.599999999999994</v>
      </c>
      <c r="AP54" s="62">
        <v>69.960000000000008</v>
      </c>
      <c r="AQ54" s="62">
        <v>70.44</v>
      </c>
      <c r="AR54" s="62">
        <v>70.800000000000011</v>
      </c>
      <c r="AS54" s="62">
        <v>71.039999999999992</v>
      </c>
      <c r="AT54" s="62">
        <v>71.400000000000006</v>
      </c>
      <c r="AU54" s="62">
        <v>71.64</v>
      </c>
      <c r="AV54" s="62">
        <v>71.88</v>
      </c>
      <c r="AW54" s="62">
        <v>72.12</v>
      </c>
      <c r="AX54" s="62">
        <v>72.36</v>
      </c>
      <c r="AY54" s="62">
        <v>72.48</v>
      </c>
      <c r="AZ54" s="62">
        <v>72.599999999999994</v>
      </c>
      <c r="BA54" s="62">
        <v>72.72</v>
      </c>
      <c r="BB54" s="62">
        <v>72.84</v>
      </c>
      <c r="BC54" s="62">
        <v>72.960000000000008</v>
      </c>
      <c r="BD54" s="62">
        <v>73.08</v>
      </c>
      <c r="BE54" s="62">
        <v>73.199999999999989</v>
      </c>
      <c r="BF54" s="62">
        <v>73.44</v>
      </c>
    </row>
    <row r="55" spans="1:58" s="5" customFormat="1" ht="14.25">
      <c r="A55" s="1"/>
      <c r="B55" s="32">
        <v>63</v>
      </c>
      <c r="C55" s="62">
        <v>0</v>
      </c>
      <c r="D55" s="62">
        <v>0</v>
      </c>
      <c r="E55" s="62">
        <v>0</v>
      </c>
      <c r="F55" s="62">
        <v>49.56</v>
      </c>
      <c r="G55" s="62">
        <v>50.04</v>
      </c>
      <c r="H55" s="62">
        <v>50.519999999999996</v>
      </c>
      <c r="I55" s="62">
        <v>51</v>
      </c>
      <c r="J55" s="62">
        <v>51.480000000000004</v>
      </c>
      <c r="K55" s="62">
        <v>52.08</v>
      </c>
      <c r="L55" s="62">
        <v>52.56</v>
      </c>
      <c r="M55" s="62">
        <v>53.16</v>
      </c>
      <c r="N55" s="62">
        <v>53.760000000000005</v>
      </c>
      <c r="O55" s="62">
        <v>54.239999999999995</v>
      </c>
      <c r="P55" s="62">
        <v>54.84</v>
      </c>
      <c r="Q55" s="62">
        <v>55.44</v>
      </c>
      <c r="R55" s="62">
        <v>56.04</v>
      </c>
      <c r="S55" s="62">
        <v>56.64</v>
      </c>
      <c r="T55" s="62">
        <v>57.36</v>
      </c>
      <c r="U55" s="62">
        <v>57.96</v>
      </c>
      <c r="V55" s="62">
        <v>58.56</v>
      </c>
      <c r="W55" s="62">
        <v>59.28</v>
      </c>
      <c r="X55" s="62">
        <v>59.88</v>
      </c>
      <c r="Y55" s="62">
        <v>60.599999999999994</v>
      </c>
      <c r="Z55" s="62">
        <v>61.199999999999996</v>
      </c>
      <c r="AA55" s="62">
        <v>61.92</v>
      </c>
      <c r="AB55" s="62">
        <v>62.519999999999996</v>
      </c>
      <c r="AC55" s="62">
        <v>63.239999999999995</v>
      </c>
      <c r="AD55" s="62">
        <v>63.84</v>
      </c>
      <c r="AE55" s="62">
        <v>64.56</v>
      </c>
      <c r="AF55" s="62">
        <v>65.16</v>
      </c>
      <c r="AG55" s="62">
        <v>65.88</v>
      </c>
      <c r="AH55" s="62">
        <v>66.48</v>
      </c>
      <c r="AI55" s="62">
        <v>67.08</v>
      </c>
      <c r="AJ55" s="62">
        <v>67.679999999999993</v>
      </c>
      <c r="AK55" s="62">
        <v>68.28</v>
      </c>
      <c r="AL55" s="62">
        <v>68.88</v>
      </c>
      <c r="AM55" s="62">
        <v>69.36</v>
      </c>
      <c r="AN55" s="62">
        <v>69.960000000000008</v>
      </c>
      <c r="AO55" s="62">
        <v>70.44</v>
      </c>
      <c r="AP55" s="62">
        <v>70.800000000000011</v>
      </c>
      <c r="AQ55" s="62">
        <v>71.28</v>
      </c>
      <c r="AR55" s="62">
        <v>71.64</v>
      </c>
      <c r="AS55" s="62">
        <v>72</v>
      </c>
      <c r="AT55" s="62">
        <v>72.36</v>
      </c>
      <c r="AU55" s="62">
        <v>72.599999999999994</v>
      </c>
      <c r="AV55" s="62">
        <v>72.960000000000008</v>
      </c>
      <c r="AW55" s="62">
        <v>73.199999999999989</v>
      </c>
      <c r="AX55" s="62">
        <v>73.320000000000007</v>
      </c>
      <c r="AY55" s="62">
        <v>73.56</v>
      </c>
      <c r="AZ55" s="62">
        <v>73.679999999999993</v>
      </c>
      <c r="BA55" s="62">
        <v>73.800000000000011</v>
      </c>
      <c r="BB55" s="62">
        <v>74.039999999999992</v>
      </c>
      <c r="BC55" s="62">
        <v>74.16</v>
      </c>
      <c r="BD55" s="62">
        <v>74.28</v>
      </c>
      <c r="BE55" s="62">
        <v>74.400000000000006</v>
      </c>
      <c r="BF55" s="62">
        <v>74.52</v>
      </c>
    </row>
    <row r="56" spans="1:58" s="5" customFormat="1" ht="15" thickBot="1">
      <c r="A56" s="1"/>
      <c r="B56" s="32">
        <v>64</v>
      </c>
      <c r="C56" s="62">
        <v>0</v>
      </c>
      <c r="D56" s="62">
        <v>0</v>
      </c>
      <c r="E56" s="62">
        <v>0</v>
      </c>
      <c r="F56" s="62">
        <v>0</v>
      </c>
      <c r="G56" s="62">
        <v>50.04</v>
      </c>
      <c r="H56" s="62">
        <v>50.519999999999996</v>
      </c>
      <c r="I56" s="62">
        <v>51</v>
      </c>
      <c r="J56" s="62">
        <v>51.599999999999994</v>
      </c>
      <c r="K56" s="62">
        <v>52.08</v>
      </c>
      <c r="L56" s="62">
        <v>52.679999999999993</v>
      </c>
      <c r="M56" s="62">
        <v>53.16</v>
      </c>
      <c r="N56" s="62">
        <v>53.760000000000005</v>
      </c>
      <c r="O56" s="62">
        <v>54.36</v>
      </c>
      <c r="P56" s="62">
        <v>54.96</v>
      </c>
      <c r="Q56" s="62">
        <v>55.56</v>
      </c>
      <c r="R56" s="62">
        <v>56.16</v>
      </c>
      <c r="S56" s="62">
        <v>56.88</v>
      </c>
      <c r="T56" s="62">
        <v>57.480000000000004</v>
      </c>
      <c r="U56" s="62">
        <v>58.08</v>
      </c>
      <c r="V56" s="62">
        <v>58.800000000000004</v>
      </c>
      <c r="W56" s="62">
        <v>59.400000000000006</v>
      </c>
      <c r="X56" s="62">
        <v>60.12</v>
      </c>
      <c r="Y56" s="62">
        <v>60.84</v>
      </c>
      <c r="Z56" s="62">
        <v>61.44</v>
      </c>
      <c r="AA56" s="62">
        <v>62.16</v>
      </c>
      <c r="AB56" s="62">
        <v>62.88</v>
      </c>
      <c r="AC56" s="62">
        <v>63.599999999999994</v>
      </c>
      <c r="AD56" s="62">
        <v>64.320000000000007</v>
      </c>
      <c r="AE56" s="62">
        <v>64.92</v>
      </c>
      <c r="AF56" s="62">
        <v>65.64</v>
      </c>
      <c r="AG56" s="62">
        <v>66.36</v>
      </c>
      <c r="AH56" s="62">
        <v>66.960000000000008</v>
      </c>
      <c r="AI56" s="62">
        <v>67.679999999999993</v>
      </c>
      <c r="AJ56" s="62">
        <v>68.28</v>
      </c>
      <c r="AK56" s="62">
        <v>68.88</v>
      </c>
      <c r="AL56" s="62">
        <v>69.48</v>
      </c>
      <c r="AM56" s="62">
        <v>70.08</v>
      </c>
      <c r="AN56" s="62">
        <v>70.679999999999993</v>
      </c>
      <c r="AO56" s="62">
        <v>71.16</v>
      </c>
      <c r="AP56" s="62">
        <v>71.64</v>
      </c>
      <c r="AQ56" s="62">
        <v>72.12</v>
      </c>
      <c r="AR56" s="62">
        <v>72.599999999999994</v>
      </c>
      <c r="AS56" s="62">
        <v>72.960000000000008</v>
      </c>
      <c r="AT56" s="62">
        <v>73.320000000000007</v>
      </c>
      <c r="AU56" s="62">
        <v>73.679999999999993</v>
      </c>
      <c r="AV56" s="62">
        <v>73.92</v>
      </c>
      <c r="AW56" s="62">
        <v>74.16</v>
      </c>
      <c r="AX56" s="62">
        <v>74.400000000000006</v>
      </c>
      <c r="AY56" s="62">
        <v>74.64</v>
      </c>
      <c r="AZ56" s="62">
        <v>74.760000000000005</v>
      </c>
      <c r="BA56" s="62">
        <v>75</v>
      </c>
      <c r="BB56" s="62">
        <v>75.12</v>
      </c>
      <c r="BC56" s="62">
        <v>75.239999999999995</v>
      </c>
      <c r="BD56" s="62">
        <v>75.36</v>
      </c>
      <c r="BE56" s="62">
        <v>75.48</v>
      </c>
      <c r="BF56" s="62">
        <v>75.599999999999994</v>
      </c>
    </row>
    <row r="57" spans="1:58" s="5" customFormat="1" ht="14.25">
      <c r="A57" s="1"/>
      <c r="B57" s="25">
        <v>65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50.519999999999996</v>
      </c>
      <c r="I57" s="62">
        <v>51.12</v>
      </c>
      <c r="J57" s="62">
        <v>51.599999999999994</v>
      </c>
      <c r="K57" s="62">
        <v>52.199999999999996</v>
      </c>
      <c r="L57" s="62">
        <v>52.679999999999993</v>
      </c>
      <c r="M57" s="62">
        <v>53.28</v>
      </c>
      <c r="N57" s="62">
        <v>53.88</v>
      </c>
      <c r="O57" s="62">
        <v>54.480000000000004</v>
      </c>
      <c r="P57" s="62">
        <v>55.08</v>
      </c>
      <c r="Q57" s="62">
        <v>55.679999999999993</v>
      </c>
      <c r="R57" s="62">
        <v>56.28</v>
      </c>
      <c r="S57" s="62">
        <v>56.88</v>
      </c>
      <c r="T57" s="62">
        <v>57.599999999999994</v>
      </c>
      <c r="U57" s="62">
        <v>58.199999999999996</v>
      </c>
      <c r="V57" s="62">
        <v>58.92</v>
      </c>
      <c r="W57" s="62">
        <v>59.64</v>
      </c>
      <c r="X57" s="62">
        <v>60.36</v>
      </c>
      <c r="Y57" s="62">
        <v>60.96</v>
      </c>
      <c r="Z57" s="62">
        <v>61.679999999999993</v>
      </c>
      <c r="AA57" s="62">
        <v>62.400000000000006</v>
      </c>
      <c r="AB57" s="62">
        <v>63.12</v>
      </c>
      <c r="AC57" s="62">
        <v>63.84</v>
      </c>
      <c r="AD57" s="62">
        <v>64.56</v>
      </c>
      <c r="AE57" s="62">
        <v>65.28</v>
      </c>
      <c r="AF57" s="62">
        <v>66</v>
      </c>
      <c r="AG57" s="62">
        <v>66.72</v>
      </c>
      <c r="AH57" s="62">
        <v>67.44</v>
      </c>
      <c r="AI57" s="62">
        <v>68.16</v>
      </c>
      <c r="AJ57" s="62">
        <v>68.88</v>
      </c>
      <c r="AK57" s="62">
        <v>69.48</v>
      </c>
      <c r="AL57" s="62">
        <v>70.199999999999989</v>
      </c>
      <c r="AM57" s="62">
        <v>70.800000000000011</v>
      </c>
      <c r="AN57" s="62">
        <v>71.400000000000006</v>
      </c>
      <c r="AO57" s="62">
        <v>72</v>
      </c>
      <c r="AP57" s="62">
        <v>72.48</v>
      </c>
      <c r="AQ57" s="62">
        <v>72.960000000000008</v>
      </c>
      <c r="AR57" s="62">
        <v>73.44</v>
      </c>
      <c r="AS57" s="62">
        <v>73.92</v>
      </c>
      <c r="AT57" s="62">
        <v>74.28</v>
      </c>
      <c r="AU57" s="62">
        <v>74.64</v>
      </c>
      <c r="AV57" s="62">
        <v>74.88</v>
      </c>
      <c r="AW57" s="62">
        <v>75.239999999999995</v>
      </c>
      <c r="AX57" s="62">
        <v>75.48</v>
      </c>
      <c r="AY57" s="62">
        <v>75.72</v>
      </c>
      <c r="AZ57" s="62">
        <v>75.84</v>
      </c>
      <c r="BA57" s="62">
        <v>76.08</v>
      </c>
      <c r="BB57" s="62">
        <v>76.199999999999989</v>
      </c>
      <c r="BC57" s="62">
        <v>76.320000000000007</v>
      </c>
      <c r="BD57" s="62">
        <v>76.44</v>
      </c>
      <c r="BE57" s="62">
        <v>76.56</v>
      </c>
      <c r="BF57" s="62">
        <v>76.679999999999993</v>
      </c>
    </row>
    <row r="58" spans="1:58" s="5" customFormat="1" ht="14.25">
      <c r="A58" s="1"/>
      <c r="B58" s="32">
        <v>66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51.12</v>
      </c>
      <c r="J58" s="62">
        <v>51.599999999999994</v>
      </c>
      <c r="K58" s="62">
        <v>52.199999999999996</v>
      </c>
      <c r="L58" s="62">
        <v>52.800000000000004</v>
      </c>
      <c r="M58" s="62">
        <v>53.28</v>
      </c>
      <c r="N58" s="62">
        <v>53.88</v>
      </c>
      <c r="O58" s="62">
        <v>54.480000000000004</v>
      </c>
      <c r="P58" s="62">
        <v>55.08</v>
      </c>
      <c r="Q58" s="62">
        <v>55.800000000000004</v>
      </c>
      <c r="R58" s="62">
        <v>56.400000000000006</v>
      </c>
      <c r="S58" s="62">
        <v>57</v>
      </c>
      <c r="T58" s="62">
        <v>57.72</v>
      </c>
      <c r="U58" s="62">
        <v>58.44</v>
      </c>
      <c r="V58" s="62">
        <v>59.04</v>
      </c>
      <c r="W58" s="62">
        <v>59.760000000000005</v>
      </c>
      <c r="X58" s="62">
        <v>60.480000000000004</v>
      </c>
      <c r="Y58" s="62">
        <v>61.199999999999996</v>
      </c>
      <c r="Z58" s="62">
        <v>61.92</v>
      </c>
      <c r="AA58" s="62">
        <v>62.64</v>
      </c>
      <c r="AB58" s="62">
        <v>63.480000000000004</v>
      </c>
      <c r="AC58" s="62">
        <v>64.199999999999989</v>
      </c>
      <c r="AD58" s="62">
        <v>64.92</v>
      </c>
      <c r="AE58" s="62">
        <v>65.64</v>
      </c>
      <c r="AF58" s="62">
        <v>66.48</v>
      </c>
      <c r="AG58" s="62">
        <v>67.199999999999989</v>
      </c>
      <c r="AH58" s="62">
        <v>67.92</v>
      </c>
      <c r="AI58" s="62">
        <v>68.64</v>
      </c>
      <c r="AJ58" s="62">
        <v>69.36</v>
      </c>
      <c r="AK58" s="62">
        <v>70.08</v>
      </c>
      <c r="AL58" s="62">
        <v>70.800000000000011</v>
      </c>
      <c r="AM58" s="62">
        <v>71.400000000000006</v>
      </c>
      <c r="AN58" s="62">
        <v>72.12</v>
      </c>
      <c r="AO58" s="62">
        <v>72.72</v>
      </c>
      <c r="AP58" s="62">
        <v>73.320000000000007</v>
      </c>
      <c r="AQ58" s="62">
        <v>73.800000000000011</v>
      </c>
      <c r="AR58" s="62">
        <v>74.28</v>
      </c>
      <c r="AS58" s="62">
        <v>74.760000000000005</v>
      </c>
      <c r="AT58" s="62">
        <v>75.239999999999995</v>
      </c>
      <c r="AU58" s="62">
        <v>75.599999999999994</v>
      </c>
      <c r="AV58" s="62">
        <v>75.960000000000008</v>
      </c>
      <c r="AW58" s="62">
        <v>76.199999999999989</v>
      </c>
      <c r="AX58" s="62">
        <v>76.56</v>
      </c>
      <c r="AY58" s="62">
        <v>76.800000000000011</v>
      </c>
      <c r="AZ58" s="62">
        <v>76.92</v>
      </c>
      <c r="BA58" s="62">
        <v>77.16</v>
      </c>
      <c r="BB58" s="62">
        <v>77.28</v>
      </c>
      <c r="BC58" s="62">
        <v>77.400000000000006</v>
      </c>
      <c r="BD58" s="62">
        <v>77.52</v>
      </c>
      <c r="BE58" s="62">
        <v>77.64</v>
      </c>
      <c r="BF58" s="62">
        <v>77.760000000000005</v>
      </c>
    </row>
    <row r="59" spans="1:58" s="5" customFormat="1" ht="15" thickBot="1">
      <c r="A59" s="1"/>
      <c r="B59" s="32">
        <v>67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51.72</v>
      </c>
      <c r="K59" s="62">
        <v>52.199999999999996</v>
      </c>
      <c r="L59" s="62">
        <v>52.800000000000004</v>
      </c>
      <c r="M59" s="62">
        <v>53.400000000000006</v>
      </c>
      <c r="N59" s="62">
        <v>54</v>
      </c>
      <c r="O59" s="62">
        <v>54.599999999999994</v>
      </c>
      <c r="P59" s="62">
        <v>55.199999999999996</v>
      </c>
      <c r="Q59" s="62">
        <v>55.800000000000004</v>
      </c>
      <c r="R59" s="62">
        <v>56.519999999999996</v>
      </c>
      <c r="S59" s="62">
        <v>57.12</v>
      </c>
      <c r="T59" s="62">
        <v>57.84</v>
      </c>
      <c r="U59" s="62">
        <v>58.56</v>
      </c>
      <c r="V59" s="62">
        <v>59.16</v>
      </c>
      <c r="W59" s="62">
        <v>59.88</v>
      </c>
      <c r="X59" s="62">
        <v>60.599999999999994</v>
      </c>
      <c r="Y59" s="62">
        <v>61.44</v>
      </c>
      <c r="Z59" s="62">
        <v>62.16</v>
      </c>
      <c r="AA59" s="62">
        <v>62.88</v>
      </c>
      <c r="AB59" s="62">
        <v>63.72</v>
      </c>
      <c r="AC59" s="62">
        <v>64.44</v>
      </c>
      <c r="AD59" s="62">
        <v>65.28</v>
      </c>
      <c r="AE59" s="62">
        <v>66</v>
      </c>
      <c r="AF59" s="62">
        <v>66.84</v>
      </c>
      <c r="AG59" s="62">
        <v>67.56</v>
      </c>
      <c r="AH59" s="62">
        <v>68.400000000000006</v>
      </c>
      <c r="AI59" s="62">
        <v>69.12</v>
      </c>
      <c r="AJ59" s="62">
        <v>69.960000000000008</v>
      </c>
      <c r="AK59" s="62">
        <v>70.679999999999993</v>
      </c>
      <c r="AL59" s="62">
        <v>71.400000000000006</v>
      </c>
      <c r="AM59" s="62">
        <v>72.12</v>
      </c>
      <c r="AN59" s="62">
        <v>72.72</v>
      </c>
      <c r="AO59" s="62">
        <v>73.44</v>
      </c>
      <c r="AP59" s="62">
        <v>74.039999999999992</v>
      </c>
      <c r="AQ59" s="62">
        <v>74.64</v>
      </c>
      <c r="AR59" s="62">
        <v>75.12</v>
      </c>
      <c r="AS59" s="62">
        <v>75.72</v>
      </c>
      <c r="AT59" s="62">
        <v>76.08</v>
      </c>
      <c r="AU59" s="62">
        <v>76.56</v>
      </c>
      <c r="AV59" s="62">
        <v>76.92</v>
      </c>
      <c r="AW59" s="62">
        <v>77.28</v>
      </c>
      <c r="AX59" s="62">
        <v>77.52</v>
      </c>
      <c r="AY59" s="62">
        <v>77.760000000000005</v>
      </c>
      <c r="AZ59" s="62">
        <v>78</v>
      </c>
      <c r="BA59" s="62">
        <v>78.239999999999995</v>
      </c>
      <c r="BB59" s="62">
        <v>78.36</v>
      </c>
      <c r="BC59" s="62">
        <v>78.599999999999994</v>
      </c>
      <c r="BD59" s="62">
        <v>78.72</v>
      </c>
      <c r="BE59" s="62">
        <v>78.84</v>
      </c>
      <c r="BF59" s="62">
        <v>78.960000000000008</v>
      </c>
    </row>
    <row r="60" spans="1:58" s="5" customFormat="1" ht="14.25">
      <c r="A60" s="1"/>
      <c r="B60" s="25">
        <v>68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52.320000000000007</v>
      </c>
      <c r="L60" s="62">
        <v>52.800000000000004</v>
      </c>
      <c r="M60" s="62">
        <v>53.400000000000006</v>
      </c>
      <c r="N60" s="62">
        <v>54</v>
      </c>
      <c r="O60" s="62">
        <v>54.599999999999994</v>
      </c>
      <c r="P60" s="62">
        <v>55.320000000000007</v>
      </c>
      <c r="Q60" s="62">
        <v>55.92</v>
      </c>
      <c r="R60" s="62">
        <v>56.519999999999996</v>
      </c>
      <c r="S60" s="62">
        <v>57.239999999999995</v>
      </c>
      <c r="T60" s="62">
        <v>57.96</v>
      </c>
      <c r="U60" s="62">
        <v>58.56</v>
      </c>
      <c r="V60" s="62">
        <v>59.28</v>
      </c>
      <c r="W60" s="62">
        <v>60.12</v>
      </c>
      <c r="X60" s="62">
        <v>60.84</v>
      </c>
      <c r="Y60" s="62">
        <v>61.56</v>
      </c>
      <c r="Z60" s="62">
        <v>62.28</v>
      </c>
      <c r="AA60" s="62">
        <v>63.12</v>
      </c>
      <c r="AB60" s="62">
        <v>63.96</v>
      </c>
      <c r="AC60" s="62">
        <v>64.679999999999993</v>
      </c>
      <c r="AD60" s="62">
        <v>65.52</v>
      </c>
      <c r="AE60" s="62">
        <v>66.36</v>
      </c>
      <c r="AF60" s="62">
        <v>67.199999999999989</v>
      </c>
      <c r="AG60" s="62">
        <v>67.92</v>
      </c>
      <c r="AH60" s="62">
        <v>68.760000000000005</v>
      </c>
      <c r="AI60" s="62">
        <v>69.599999999999994</v>
      </c>
      <c r="AJ60" s="62">
        <v>70.44</v>
      </c>
      <c r="AK60" s="62">
        <v>71.16</v>
      </c>
      <c r="AL60" s="62">
        <v>72</v>
      </c>
      <c r="AM60" s="62">
        <v>72.72</v>
      </c>
      <c r="AN60" s="62">
        <v>73.44</v>
      </c>
      <c r="AO60" s="62">
        <v>74.16</v>
      </c>
      <c r="AP60" s="62">
        <v>74.760000000000005</v>
      </c>
      <c r="AQ60" s="62">
        <v>75.36</v>
      </c>
      <c r="AR60" s="62">
        <v>75.960000000000008</v>
      </c>
      <c r="AS60" s="62">
        <v>76.56</v>
      </c>
      <c r="AT60" s="62">
        <v>77.039999999999992</v>
      </c>
      <c r="AU60" s="62">
        <v>77.52</v>
      </c>
      <c r="AV60" s="62">
        <v>77.88</v>
      </c>
      <c r="AW60" s="62">
        <v>78.239999999999995</v>
      </c>
      <c r="AX60" s="62">
        <v>78.599999999999994</v>
      </c>
      <c r="AY60" s="62">
        <v>78.84</v>
      </c>
      <c r="AZ60" s="62">
        <v>79.08</v>
      </c>
      <c r="BA60" s="62">
        <v>79.320000000000007</v>
      </c>
      <c r="BB60" s="62">
        <v>79.44</v>
      </c>
      <c r="BC60" s="62">
        <v>79.679999999999993</v>
      </c>
      <c r="BD60" s="62">
        <v>79.800000000000011</v>
      </c>
      <c r="BE60" s="62">
        <v>79.92</v>
      </c>
      <c r="BF60" s="62">
        <v>80.039999999999992</v>
      </c>
    </row>
    <row r="61" spans="1:58" s="5" customFormat="1" ht="14.25">
      <c r="A61" s="1"/>
      <c r="B61" s="32">
        <v>69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52.92</v>
      </c>
      <c r="M61" s="62">
        <v>53.519999999999996</v>
      </c>
      <c r="N61" s="62">
        <v>54.12</v>
      </c>
      <c r="O61" s="62">
        <v>54.72</v>
      </c>
      <c r="P61" s="62">
        <v>55.320000000000007</v>
      </c>
      <c r="Q61" s="62">
        <v>55.92</v>
      </c>
      <c r="R61" s="62">
        <v>56.64</v>
      </c>
      <c r="S61" s="62">
        <v>57.36</v>
      </c>
      <c r="T61" s="62">
        <v>57.96</v>
      </c>
      <c r="U61" s="62">
        <v>58.679999999999993</v>
      </c>
      <c r="V61" s="62">
        <v>59.400000000000006</v>
      </c>
      <c r="W61" s="62">
        <v>60.239999999999995</v>
      </c>
      <c r="X61" s="62">
        <v>60.96</v>
      </c>
      <c r="Y61" s="62">
        <v>61.679999999999993</v>
      </c>
      <c r="Z61" s="62">
        <v>62.519999999999996</v>
      </c>
      <c r="AA61" s="62">
        <v>63.36</v>
      </c>
      <c r="AB61" s="62">
        <v>64.08</v>
      </c>
      <c r="AC61" s="62">
        <v>64.92</v>
      </c>
      <c r="AD61" s="62">
        <v>65.760000000000005</v>
      </c>
      <c r="AE61" s="62">
        <v>66.599999999999994</v>
      </c>
      <c r="AF61" s="62">
        <v>67.44</v>
      </c>
      <c r="AG61" s="62">
        <v>68.28</v>
      </c>
      <c r="AH61" s="62">
        <v>69.12</v>
      </c>
      <c r="AI61" s="62">
        <v>69.960000000000008</v>
      </c>
      <c r="AJ61" s="62">
        <v>70.800000000000011</v>
      </c>
      <c r="AK61" s="62">
        <v>71.64</v>
      </c>
      <c r="AL61" s="62">
        <v>72.48</v>
      </c>
      <c r="AM61" s="62">
        <v>73.320000000000007</v>
      </c>
      <c r="AN61" s="62">
        <v>74.039999999999992</v>
      </c>
      <c r="AO61" s="62">
        <v>74.760000000000005</v>
      </c>
      <c r="AP61" s="62">
        <v>75.48</v>
      </c>
      <c r="AQ61" s="62">
        <v>76.199999999999989</v>
      </c>
      <c r="AR61" s="62">
        <v>76.800000000000011</v>
      </c>
      <c r="AS61" s="62">
        <v>77.400000000000006</v>
      </c>
      <c r="AT61" s="62">
        <v>77.88</v>
      </c>
      <c r="AU61" s="62">
        <v>78.36</v>
      </c>
      <c r="AV61" s="62">
        <v>78.84</v>
      </c>
      <c r="AW61" s="62">
        <v>79.199999999999989</v>
      </c>
      <c r="AX61" s="62">
        <v>79.56</v>
      </c>
      <c r="AY61" s="62">
        <v>79.800000000000011</v>
      </c>
      <c r="AZ61" s="62">
        <v>80.039999999999992</v>
      </c>
      <c r="BA61" s="62">
        <v>80.28</v>
      </c>
      <c r="BB61" s="62">
        <v>80.52</v>
      </c>
      <c r="BC61" s="62">
        <v>80.760000000000005</v>
      </c>
      <c r="BD61" s="62">
        <v>80.88</v>
      </c>
      <c r="BE61" s="62">
        <v>81</v>
      </c>
      <c r="BF61" s="62">
        <v>81.12</v>
      </c>
    </row>
    <row r="62" spans="1:58" s="5" customFormat="1" ht="15" thickBot="1">
      <c r="A62" s="1"/>
      <c r="B62" s="32">
        <v>70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53.519999999999996</v>
      </c>
      <c r="N62" s="62">
        <v>54.12</v>
      </c>
      <c r="O62" s="62">
        <v>54.72</v>
      </c>
      <c r="P62" s="62">
        <v>55.320000000000007</v>
      </c>
      <c r="Q62" s="62">
        <v>56.04</v>
      </c>
      <c r="R62" s="62">
        <v>56.760000000000005</v>
      </c>
      <c r="S62" s="62">
        <v>57.36</v>
      </c>
      <c r="T62" s="62">
        <v>58.08</v>
      </c>
      <c r="U62" s="62">
        <v>58.800000000000004</v>
      </c>
      <c r="V62" s="62">
        <v>59.519999999999996</v>
      </c>
      <c r="W62" s="62">
        <v>60.36</v>
      </c>
      <c r="X62" s="62">
        <v>61.08</v>
      </c>
      <c r="Y62" s="62">
        <v>61.92</v>
      </c>
      <c r="Z62" s="62">
        <v>62.64</v>
      </c>
      <c r="AA62" s="62">
        <v>63.480000000000004</v>
      </c>
      <c r="AB62" s="62">
        <v>64.320000000000007</v>
      </c>
      <c r="AC62" s="62">
        <v>65.16</v>
      </c>
      <c r="AD62" s="62">
        <v>66</v>
      </c>
      <c r="AE62" s="62">
        <v>66.960000000000008</v>
      </c>
      <c r="AF62" s="62">
        <v>67.800000000000011</v>
      </c>
      <c r="AG62" s="62">
        <v>68.64</v>
      </c>
      <c r="AH62" s="62">
        <v>69.48</v>
      </c>
      <c r="AI62" s="62">
        <v>70.44</v>
      </c>
      <c r="AJ62" s="62">
        <v>71.28</v>
      </c>
      <c r="AK62" s="62">
        <v>72.12</v>
      </c>
      <c r="AL62" s="62">
        <v>72.960000000000008</v>
      </c>
      <c r="AM62" s="62">
        <v>73.800000000000011</v>
      </c>
      <c r="AN62" s="62">
        <v>74.64</v>
      </c>
      <c r="AO62" s="62">
        <v>75.36</v>
      </c>
      <c r="AP62" s="62">
        <v>76.199999999999989</v>
      </c>
      <c r="AQ62" s="62">
        <v>76.92</v>
      </c>
      <c r="AR62" s="62">
        <v>77.52</v>
      </c>
      <c r="AS62" s="62">
        <v>78.12</v>
      </c>
      <c r="AT62" s="62">
        <v>78.72</v>
      </c>
      <c r="AU62" s="62">
        <v>79.199999999999989</v>
      </c>
      <c r="AV62" s="62">
        <v>79.679999999999993</v>
      </c>
      <c r="AW62" s="62">
        <v>80.039999999999992</v>
      </c>
      <c r="AX62" s="62">
        <v>80.52</v>
      </c>
      <c r="AY62" s="62">
        <v>80.760000000000005</v>
      </c>
      <c r="AZ62" s="62">
        <v>81.12</v>
      </c>
      <c r="BA62" s="62">
        <v>81.36</v>
      </c>
      <c r="BB62" s="62">
        <v>81.599999999999994</v>
      </c>
      <c r="BC62" s="62">
        <v>81.72</v>
      </c>
      <c r="BD62" s="62">
        <v>81.84</v>
      </c>
      <c r="BE62" s="62">
        <v>82.08</v>
      </c>
      <c r="BF62" s="62">
        <v>82.199999999999989</v>
      </c>
    </row>
    <row r="63" spans="1:58" s="5" customFormat="1" ht="14.25">
      <c r="A63" s="1"/>
      <c r="B63" s="25">
        <v>71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54.12</v>
      </c>
      <c r="O63" s="62">
        <v>54.84</v>
      </c>
      <c r="P63" s="62">
        <v>55.44</v>
      </c>
      <c r="Q63" s="62">
        <v>56.04</v>
      </c>
      <c r="R63" s="62">
        <v>56.760000000000005</v>
      </c>
      <c r="S63" s="62">
        <v>57.480000000000004</v>
      </c>
      <c r="T63" s="62">
        <v>58.199999999999996</v>
      </c>
      <c r="U63" s="62">
        <v>58.92</v>
      </c>
      <c r="V63" s="62">
        <v>59.64</v>
      </c>
      <c r="W63" s="62">
        <v>60.36</v>
      </c>
      <c r="X63" s="62">
        <v>61.199999999999996</v>
      </c>
      <c r="Y63" s="62">
        <v>62.04</v>
      </c>
      <c r="Z63" s="62">
        <v>62.760000000000005</v>
      </c>
      <c r="AA63" s="62">
        <v>63.599999999999994</v>
      </c>
      <c r="AB63" s="62">
        <v>64.56</v>
      </c>
      <c r="AC63" s="62">
        <v>65.400000000000006</v>
      </c>
      <c r="AD63" s="62">
        <v>66.239999999999995</v>
      </c>
      <c r="AE63" s="62">
        <v>67.199999999999989</v>
      </c>
      <c r="AF63" s="62">
        <v>68.039999999999992</v>
      </c>
      <c r="AG63" s="62">
        <v>69</v>
      </c>
      <c r="AH63" s="62">
        <v>69.84</v>
      </c>
      <c r="AI63" s="62">
        <v>70.800000000000011</v>
      </c>
      <c r="AJ63" s="62">
        <v>71.64</v>
      </c>
      <c r="AK63" s="62">
        <v>72.599999999999994</v>
      </c>
      <c r="AL63" s="62">
        <v>73.44</v>
      </c>
      <c r="AM63" s="62">
        <v>74.28</v>
      </c>
      <c r="AN63" s="62">
        <v>75.12</v>
      </c>
      <c r="AO63" s="62">
        <v>75.960000000000008</v>
      </c>
      <c r="AP63" s="62">
        <v>76.800000000000011</v>
      </c>
      <c r="AQ63" s="62">
        <v>77.52</v>
      </c>
      <c r="AR63" s="62">
        <v>78.239999999999995</v>
      </c>
      <c r="AS63" s="62">
        <v>78.84</v>
      </c>
      <c r="AT63" s="62">
        <v>79.44</v>
      </c>
      <c r="AU63" s="62">
        <v>80.039999999999992</v>
      </c>
      <c r="AV63" s="62">
        <v>80.52</v>
      </c>
      <c r="AW63" s="62">
        <v>81</v>
      </c>
      <c r="AX63" s="62">
        <v>81.36</v>
      </c>
      <c r="AY63" s="62">
        <v>81.72</v>
      </c>
      <c r="AZ63" s="62">
        <v>81.960000000000008</v>
      </c>
      <c r="BA63" s="62">
        <v>82.320000000000007</v>
      </c>
      <c r="BB63" s="62">
        <v>82.56</v>
      </c>
      <c r="BC63" s="62">
        <v>82.679999999999993</v>
      </c>
      <c r="BD63" s="62">
        <v>82.92</v>
      </c>
      <c r="BE63" s="62">
        <v>83.039999999999992</v>
      </c>
      <c r="BF63" s="62">
        <v>83.16</v>
      </c>
    </row>
    <row r="64" spans="1:58" s="5" customFormat="1" ht="14.25">
      <c r="A64" s="1"/>
      <c r="B64" s="32">
        <v>72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54.84</v>
      </c>
      <c r="P64" s="62">
        <v>55.44</v>
      </c>
      <c r="Q64" s="62">
        <v>56.16</v>
      </c>
      <c r="R64" s="62">
        <v>56.760000000000005</v>
      </c>
      <c r="S64" s="62">
        <v>57.480000000000004</v>
      </c>
      <c r="T64" s="62">
        <v>58.199999999999996</v>
      </c>
      <c r="U64" s="62">
        <v>58.92</v>
      </c>
      <c r="V64" s="62">
        <v>59.760000000000005</v>
      </c>
      <c r="W64" s="62">
        <v>60.480000000000004</v>
      </c>
      <c r="X64" s="62">
        <v>61.320000000000007</v>
      </c>
      <c r="Y64" s="62">
        <v>62.16</v>
      </c>
      <c r="Z64" s="62">
        <v>62.88</v>
      </c>
      <c r="AA64" s="62">
        <v>63.84</v>
      </c>
      <c r="AB64" s="62">
        <v>64.679999999999993</v>
      </c>
      <c r="AC64" s="62">
        <v>65.52</v>
      </c>
      <c r="AD64" s="62">
        <v>66.48</v>
      </c>
      <c r="AE64" s="62">
        <v>67.320000000000007</v>
      </c>
      <c r="AF64" s="62">
        <v>68.28</v>
      </c>
      <c r="AG64" s="62">
        <v>69.239999999999995</v>
      </c>
      <c r="AH64" s="62">
        <v>70.199999999999989</v>
      </c>
      <c r="AI64" s="62">
        <v>71.039999999999992</v>
      </c>
      <c r="AJ64" s="62">
        <v>72</v>
      </c>
      <c r="AK64" s="62">
        <v>72.960000000000008</v>
      </c>
      <c r="AL64" s="62">
        <v>73.92</v>
      </c>
      <c r="AM64" s="62">
        <v>74.760000000000005</v>
      </c>
      <c r="AN64" s="62">
        <v>75.72</v>
      </c>
      <c r="AO64" s="62">
        <v>76.56</v>
      </c>
      <c r="AP64" s="62">
        <v>77.400000000000006</v>
      </c>
      <c r="AQ64" s="62">
        <v>78.12</v>
      </c>
      <c r="AR64" s="62">
        <v>78.84</v>
      </c>
      <c r="AS64" s="62">
        <v>79.56</v>
      </c>
      <c r="AT64" s="62">
        <v>80.16</v>
      </c>
      <c r="AU64" s="62">
        <v>80.760000000000005</v>
      </c>
      <c r="AV64" s="62">
        <v>81.239999999999995</v>
      </c>
      <c r="AW64" s="62">
        <v>81.72</v>
      </c>
      <c r="AX64" s="62">
        <v>82.199999999999989</v>
      </c>
      <c r="AY64" s="62">
        <v>82.56</v>
      </c>
      <c r="AZ64" s="62">
        <v>82.92</v>
      </c>
      <c r="BA64" s="62">
        <v>83.16</v>
      </c>
      <c r="BB64" s="62">
        <v>83.4</v>
      </c>
      <c r="BC64" s="62">
        <v>83.64</v>
      </c>
      <c r="BD64" s="62">
        <v>83.76</v>
      </c>
      <c r="BE64" s="62">
        <v>84</v>
      </c>
      <c r="BF64" s="62">
        <v>84.12</v>
      </c>
    </row>
    <row r="65" spans="1:58" s="5" customFormat="1" ht="15" thickBot="1">
      <c r="A65" s="1"/>
      <c r="B65" s="32">
        <v>73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55.56</v>
      </c>
      <c r="Q65" s="62">
        <v>56.16</v>
      </c>
      <c r="R65" s="62">
        <v>56.88</v>
      </c>
      <c r="S65" s="62">
        <v>57.599999999999994</v>
      </c>
      <c r="T65" s="62">
        <v>58.320000000000007</v>
      </c>
      <c r="U65" s="62">
        <v>59.04</v>
      </c>
      <c r="V65" s="62">
        <v>59.760000000000005</v>
      </c>
      <c r="W65" s="62">
        <v>60.599999999999994</v>
      </c>
      <c r="X65" s="62">
        <v>61.44</v>
      </c>
      <c r="Y65" s="62">
        <v>62.16</v>
      </c>
      <c r="Z65" s="62">
        <v>63</v>
      </c>
      <c r="AA65" s="62">
        <v>63.96</v>
      </c>
      <c r="AB65" s="62">
        <v>64.800000000000011</v>
      </c>
      <c r="AC65" s="62">
        <v>65.760000000000005</v>
      </c>
      <c r="AD65" s="62">
        <v>66.599999999999994</v>
      </c>
      <c r="AE65" s="62">
        <v>67.56</v>
      </c>
      <c r="AF65" s="62">
        <v>68.52</v>
      </c>
      <c r="AG65" s="62">
        <v>69.48</v>
      </c>
      <c r="AH65" s="62">
        <v>70.44</v>
      </c>
      <c r="AI65" s="62">
        <v>71.400000000000006</v>
      </c>
      <c r="AJ65" s="62">
        <v>72.36</v>
      </c>
      <c r="AK65" s="62">
        <v>73.320000000000007</v>
      </c>
      <c r="AL65" s="62">
        <v>74.28</v>
      </c>
      <c r="AM65" s="62">
        <v>75.239999999999995</v>
      </c>
      <c r="AN65" s="62">
        <v>76.08</v>
      </c>
      <c r="AO65" s="62">
        <v>77.039999999999992</v>
      </c>
      <c r="AP65" s="62">
        <v>77.88</v>
      </c>
      <c r="AQ65" s="62">
        <v>78.72</v>
      </c>
      <c r="AR65" s="62">
        <v>79.44</v>
      </c>
      <c r="AS65" s="62">
        <v>80.16</v>
      </c>
      <c r="AT65" s="62">
        <v>80.88</v>
      </c>
      <c r="AU65" s="62">
        <v>81.48</v>
      </c>
      <c r="AV65" s="62">
        <v>81.960000000000008</v>
      </c>
      <c r="AW65" s="62">
        <v>82.44</v>
      </c>
      <c r="AX65" s="62">
        <v>82.92</v>
      </c>
      <c r="AY65" s="62">
        <v>83.28</v>
      </c>
      <c r="AZ65" s="62">
        <v>83.64</v>
      </c>
      <c r="BA65" s="62">
        <v>84</v>
      </c>
      <c r="BB65" s="62">
        <v>84.24</v>
      </c>
      <c r="BC65" s="62">
        <v>84.48</v>
      </c>
      <c r="BD65" s="62">
        <v>84.72</v>
      </c>
      <c r="BE65" s="62">
        <v>84.84</v>
      </c>
      <c r="BF65" s="62">
        <v>84.960000000000008</v>
      </c>
    </row>
    <row r="66" spans="1:58" s="5" customFormat="1" ht="14.25">
      <c r="A66" s="1"/>
      <c r="B66" s="25">
        <v>74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56.16</v>
      </c>
      <c r="R66" s="62">
        <v>56.88</v>
      </c>
      <c r="S66" s="62">
        <v>57.599999999999994</v>
      </c>
      <c r="T66" s="62">
        <v>58.320000000000007</v>
      </c>
      <c r="U66" s="62">
        <v>59.04</v>
      </c>
      <c r="V66" s="62">
        <v>59.88</v>
      </c>
      <c r="W66" s="62">
        <v>60.599999999999994</v>
      </c>
      <c r="X66" s="62">
        <v>61.44</v>
      </c>
      <c r="Y66" s="62">
        <v>62.28</v>
      </c>
      <c r="Z66" s="62">
        <v>63.12</v>
      </c>
      <c r="AA66" s="62">
        <v>64.08</v>
      </c>
      <c r="AB66" s="62">
        <v>64.92</v>
      </c>
      <c r="AC66" s="62">
        <v>65.88</v>
      </c>
      <c r="AD66" s="62">
        <v>66.84</v>
      </c>
      <c r="AE66" s="62">
        <v>67.679999999999993</v>
      </c>
      <c r="AF66" s="62">
        <v>68.760000000000005</v>
      </c>
      <c r="AG66" s="62">
        <v>69.72</v>
      </c>
      <c r="AH66" s="62">
        <v>70.679999999999993</v>
      </c>
      <c r="AI66" s="62">
        <v>71.64</v>
      </c>
      <c r="AJ66" s="62">
        <v>72.599999999999994</v>
      </c>
      <c r="AK66" s="62">
        <v>73.679999999999993</v>
      </c>
      <c r="AL66" s="62">
        <v>74.64</v>
      </c>
      <c r="AM66" s="62">
        <v>75.599999999999994</v>
      </c>
      <c r="AN66" s="62">
        <v>76.56</v>
      </c>
      <c r="AO66" s="62">
        <v>77.52</v>
      </c>
      <c r="AP66" s="62">
        <v>78.36</v>
      </c>
      <c r="AQ66" s="62">
        <v>79.199999999999989</v>
      </c>
      <c r="AR66" s="62">
        <v>80.039999999999992</v>
      </c>
      <c r="AS66" s="62">
        <v>80.760000000000005</v>
      </c>
      <c r="AT66" s="62">
        <v>81.48</v>
      </c>
      <c r="AU66" s="62">
        <v>82.08</v>
      </c>
      <c r="AV66" s="62">
        <v>82.679999999999993</v>
      </c>
      <c r="AW66" s="62">
        <v>83.16</v>
      </c>
      <c r="AX66" s="62">
        <v>83.64</v>
      </c>
      <c r="AY66" s="62">
        <v>84.12</v>
      </c>
      <c r="AZ66" s="62">
        <v>84.48</v>
      </c>
      <c r="BA66" s="62">
        <v>84.72</v>
      </c>
      <c r="BB66" s="62">
        <v>85.08</v>
      </c>
      <c r="BC66" s="62">
        <v>85.320000000000007</v>
      </c>
      <c r="BD66" s="62">
        <v>85.44</v>
      </c>
      <c r="BE66" s="62">
        <v>85.679999999999993</v>
      </c>
      <c r="BF66" s="62">
        <v>85.800000000000011</v>
      </c>
    </row>
    <row r="67" spans="1:58" s="5" customFormat="1" ht="14.25">
      <c r="A67" s="1"/>
      <c r="B67" s="32">
        <v>75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57</v>
      </c>
      <c r="S67" s="62">
        <v>57.599999999999994</v>
      </c>
      <c r="T67" s="62">
        <v>58.44</v>
      </c>
      <c r="U67" s="62">
        <v>59.16</v>
      </c>
      <c r="V67" s="62">
        <v>59.88</v>
      </c>
      <c r="W67" s="62">
        <v>60.72</v>
      </c>
      <c r="X67" s="62">
        <v>61.56</v>
      </c>
      <c r="Y67" s="62">
        <v>62.400000000000006</v>
      </c>
      <c r="Z67" s="62">
        <v>63.239999999999995</v>
      </c>
      <c r="AA67" s="62">
        <v>64.08</v>
      </c>
      <c r="AB67" s="62">
        <v>65.039999999999992</v>
      </c>
      <c r="AC67" s="62">
        <v>66</v>
      </c>
      <c r="AD67" s="62">
        <v>66.960000000000008</v>
      </c>
      <c r="AE67" s="62">
        <v>67.92</v>
      </c>
      <c r="AF67" s="62">
        <v>68.88</v>
      </c>
      <c r="AG67" s="62">
        <v>69.84</v>
      </c>
      <c r="AH67" s="62">
        <v>70.92</v>
      </c>
      <c r="AI67" s="62">
        <v>71.88</v>
      </c>
      <c r="AJ67" s="62">
        <v>72.960000000000008</v>
      </c>
      <c r="AK67" s="62">
        <v>73.92</v>
      </c>
      <c r="AL67" s="62">
        <v>74.88</v>
      </c>
      <c r="AM67" s="62">
        <v>75.960000000000008</v>
      </c>
      <c r="AN67" s="62">
        <v>76.92</v>
      </c>
      <c r="AO67" s="62">
        <v>77.88</v>
      </c>
      <c r="AP67" s="62">
        <v>78.84</v>
      </c>
      <c r="AQ67" s="62">
        <v>79.679999999999993</v>
      </c>
      <c r="AR67" s="62">
        <v>80.52</v>
      </c>
      <c r="AS67" s="62">
        <v>81.239999999999995</v>
      </c>
      <c r="AT67" s="62">
        <v>81.960000000000008</v>
      </c>
      <c r="AU67" s="62">
        <v>82.679999999999993</v>
      </c>
      <c r="AV67" s="62">
        <v>83.28</v>
      </c>
      <c r="AW67" s="62">
        <v>83.76</v>
      </c>
      <c r="AX67" s="62">
        <v>84.24</v>
      </c>
      <c r="AY67" s="62">
        <v>84.72</v>
      </c>
      <c r="AZ67" s="62">
        <v>85.08</v>
      </c>
      <c r="BA67" s="62">
        <v>85.44</v>
      </c>
      <c r="BB67" s="62">
        <v>85.679999999999993</v>
      </c>
      <c r="BC67" s="62">
        <v>86.039999999999992</v>
      </c>
      <c r="BD67" s="62">
        <v>86.16</v>
      </c>
      <c r="BE67" s="62">
        <v>86.4</v>
      </c>
      <c r="BF67" s="62">
        <v>86.52</v>
      </c>
    </row>
    <row r="68" spans="1:58" s="5" customFormat="1" ht="15" thickBot="1">
      <c r="A68" s="1"/>
      <c r="B68" s="32">
        <v>76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57.72</v>
      </c>
      <c r="T68" s="62">
        <v>58.44</v>
      </c>
      <c r="U68" s="62">
        <v>59.16</v>
      </c>
      <c r="V68" s="62">
        <v>60</v>
      </c>
      <c r="W68" s="62">
        <v>60.72</v>
      </c>
      <c r="X68" s="62">
        <v>61.56</v>
      </c>
      <c r="Y68" s="62">
        <v>62.400000000000006</v>
      </c>
      <c r="Z68" s="62">
        <v>63.36</v>
      </c>
      <c r="AA68" s="62">
        <v>64.199999999999989</v>
      </c>
      <c r="AB68" s="62">
        <v>65.16</v>
      </c>
      <c r="AC68" s="62">
        <v>66.12</v>
      </c>
      <c r="AD68" s="62">
        <v>67.08</v>
      </c>
      <c r="AE68" s="62">
        <v>68.039999999999992</v>
      </c>
      <c r="AF68" s="62">
        <v>69</v>
      </c>
      <c r="AG68" s="62">
        <v>70.08</v>
      </c>
      <c r="AH68" s="62">
        <v>71.039999999999992</v>
      </c>
      <c r="AI68" s="62">
        <v>72.12</v>
      </c>
      <c r="AJ68" s="62">
        <v>73.08</v>
      </c>
      <c r="AK68" s="62">
        <v>74.16</v>
      </c>
      <c r="AL68" s="62">
        <v>75.239999999999995</v>
      </c>
      <c r="AM68" s="62">
        <v>76.199999999999989</v>
      </c>
      <c r="AN68" s="62">
        <v>77.28</v>
      </c>
      <c r="AO68" s="62">
        <v>78.239999999999995</v>
      </c>
      <c r="AP68" s="62">
        <v>79.199999999999989</v>
      </c>
      <c r="AQ68" s="62">
        <v>80.039999999999992</v>
      </c>
      <c r="AR68" s="62">
        <v>81</v>
      </c>
      <c r="AS68" s="62">
        <v>81.72</v>
      </c>
      <c r="AT68" s="62">
        <v>82.44</v>
      </c>
      <c r="AU68" s="62">
        <v>83.16</v>
      </c>
      <c r="AV68" s="62">
        <v>83.76</v>
      </c>
      <c r="AW68" s="62">
        <v>84.36</v>
      </c>
      <c r="AX68" s="62">
        <v>84.84</v>
      </c>
      <c r="AY68" s="62">
        <v>85.320000000000007</v>
      </c>
      <c r="AZ68" s="62">
        <v>85.679999999999993</v>
      </c>
      <c r="BA68" s="62">
        <v>86.039999999999992</v>
      </c>
      <c r="BB68" s="62">
        <v>86.4</v>
      </c>
      <c r="BC68" s="62">
        <v>86.64</v>
      </c>
      <c r="BD68" s="62">
        <v>86.88</v>
      </c>
      <c r="BE68" s="62">
        <v>87</v>
      </c>
      <c r="BF68" s="62">
        <v>87.24</v>
      </c>
    </row>
    <row r="69" spans="1:58" s="5" customFormat="1" ht="14.25">
      <c r="A69" s="1"/>
      <c r="B69" s="25">
        <v>77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58.44</v>
      </c>
      <c r="U69" s="62">
        <v>59.28</v>
      </c>
      <c r="V69" s="62">
        <v>60</v>
      </c>
      <c r="W69" s="62">
        <v>60.84</v>
      </c>
      <c r="X69" s="62">
        <v>61.679999999999993</v>
      </c>
      <c r="Y69" s="62">
        <v>62.519999999999996</v>
      </c>
      <c r="Z69" s="62">
        <v>63.36</v>
      </c>
      <c r="AA69" s="62">
        <v>64.320000000000007</v>
      </c>
      <c r="AB69" s="62">
        <v>65.16</v>
      </c>
      <c r="AC69" s="62">
        <v>66.12</v>
      </c>
      <c r="AD69" s="62">
        <v>67.199999999999989</v>
      </c>
      <c r="AE69" s="62">
        <v>68.16</v>
      </c>
      <c r="AF69" s="62">
        <v>69.12</v>
      </c>
      <c r="AG69" s="62">
        <v>70.199999999999989</v>
      </c>
      <c r="AH69" s="62">
        <v>71.28</v>
      </c>
      <c r="AI69" s="62">
        <v>72.239999999999995</v>
      </c>
      <c r="AJ69" s="62">
        <v>73.320000000000007</v>
      </c>
      <c r="AK69" s="62">
        <v>74.400000000000006</v>
      </c>
      <c r="AL69" s="62">
        <v>75.48</v>
      </c>
      <c r="AM69" s="62">
        <v>76.56</v>
      </c>
      <c r="AN69" s="62">
        <v>77.52</v>
      </c>
      <c r="AO69" s="62">
        <v>78.599999999999994</v>
      </c>
      <c r="AP69" s="62">
        <v>79.56</v>
      </c>
      <c r="AQ69" s="62">
        <v>80.52</v>
      </c>
      <c r="AR69" s="62">
        <v>81.36</v>
      </c>
      <c r="AS69" s="62">
        <v>82.199999999999989</v>
      </c>
      <c r="AT69" s="62">
        <v>82.92</v>
      </c>
      <c r="AU69" s="62">
        <v>83.64</v>
      </c>
      <c r="AV69" s="62">
        <v>84.24</v>
      </c>
      <c r="AW69" s="62">
        <v>84.84</v>
      </c>
      <c r="AX69" s="62">
        <v>85.44</v>
      </c>
      <c r="AY69" s="62">
        <v>85.92</v>
      </c>
      <c r="AZ69" s="62">
        <v>86.28</v>
      </c>
      <c r="BA69" s="62">
        <v>86.64</v>
      </c>
      <c r="BB69" s="62">
        <v>87</v>
      </c>
      <c r="BC69" s="62">
        <v>87.24</v>
      </c>
      <c r="BD69" s="62">
        <v>87.48</v>
      </c>
      <c r="BE69" s="62">
        <v>87.72</v>
      </c>
      <c r="BF69" s="62">
        <v>87.84</v>
      </c>
    </row>
    <row r="70" spans="1:58" s="5" customFormat="1" ht="14.25">
      <c r="A70" s="1"/>
      <c r="B70" s="32">
        <v>78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59.28</v>
      </c>
      <c r="V70" s="62">
        <v>60</v>
      </c>
      <c r="W70" s="62">
        <v>60.84</v>
      </c>
      <c r="X70" s="62">
        <v>61.679999999999993</v>
      </c>
      <c r="Y70" s="62">
        <v>62.519999999999996</v>
      </c>
      <c r="Z70" s="62">
        <v>63.480000000000004</v>
      </c>
      <c r="AA70" s="62">
        <v>64.320000000000007</v>
      </c>
      <c r="AB70" s="62">
        <v>65.28</v>
      </c>
      <c r="AC70" s="62">
        <v>66.239999999999995</v>
      </c>
      <c r="AD70" s="62">
        <v>67.199999999999989</v>
      </c>
      <c r="AE70" s="62">
        <v>68.28</v>
      </c>
      <c r="AF70" s="62">
        <v>69.239999999999995</v>
      </c>
      <c r="AG70" s="62">
        <v>70.320000000000007</v>
      </c>
      <c r="AH70" s="62">
        <v>71.400000000000006</v>
      </c>
      <c r="AI70" s="62">
        <v>72.48</v>
      </c>
      <c r="AJ70" s="62">
        <v>73.56</v>
      </c>
      <c r="AK70" s="62">
        <v>74.64</v>
      </c>
      <c r="AL70" s="62">
        <v>75.72</v>
      </c>
      <c r="AM70" s="62">
        <v>76.800000000000011</v>
      </c>
      <c r="AN70" s="62">
        <v>77.760000000000005</v>
      </c>
      <c r="AO70" s="62">
        <v>78.84</v>
      </c>
      <c r="AP70" s="62">
        <v>79.800000000000011</v>
      </c>
      <c r="AQ70" s="62">
        <v>80.760000000000005</v>
      </c>
      <c r="AR70" s="62">
        <v>81.72</v>
      </c>
      <c r="AS70" s="62">
        <v>82.56</v>
      </c>
      <c r="AT70" s="62">
        <v>83.28</v>
      </c>
      <c r="AU70" s="62">
        <v>84.12</v>
      </c>
      <c r="AV70" s="62">
        <v>84.72</v>
      </c>
      <c r="AW70" s="62">
        <v>85.320000000000007</v>
      </c>
      <c r="AX70" s="62">
        <v>85.92</v>
      </c>
      <c r="AY70" s="62">
        <v>86.4</v>
      </c>
      <c r="AZ70" s="62">
        <v>86.76</v>
      </c>
      <c r="BA70" s="62">
        <v>87.12</v>
      </c>
      <c r="BB70" s="62">
        <v>87.48</v>
      </c>
      <c r="BC70" s="62">
        <v>87.72</v>
      </c>
      <c r="BD70" s="62">
        <v>87.960000000000008</v>
      </c>
      <c r="BE70" s="62">
        <v>88.199999999999989</v>
      </c>
      <c r="BF70" s="62">
        <v>88.44</v>
      </c>
    </row>
    <row r="71" spans="1:58" s="5" customFormat="1" ht="15" thickBot="1">
      <c r="A71" s="1"/>
      <c r="B71" s="32">
        <v>79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60.12</v>
      </c>
      <c r="W71" s="62">
        <v>60.84</v>
      </c>
      <c r="X71" s="62">
        <v>61.679999999999993</v>
      </c>
      <c r="Y71" s="62">
        <v>62.64</v>
      </c>
      <c r="Z71" s="62">
        <v>63.480000000000004</v>
      </c>
      <c r="AA71" s="62">
        <v>64.44</v>
      </c>
      <c r="AB71" s="62">
        <v>65.400000000000006</v>
      </c>
      <c r="AC71" s="62">
        <v>66.36</v>
      </c>
      <c r="AD71" s="62">
        <v>67.320000000000007</v>
      </c>
      <c r="AE71" s="62">
        <v>68.28</v>
      </c>
      <c r="AF71" s="62">
        <v>69.36</v>
      </c>
      <c r="AG71" s="62">
        <v>70.44</v>
      </c>
      <c r="AH71" s="62">
        <v>71.52</v>
      </c>
      <c r="AI71" s="62">
        <v>72.599999999999994</v>
      </c>
      <c r="AJ71" s="62">
        <v>73.679999999999993</v>
      </c>
      <c r="AK71" s="62">
        <v>74.760000000000005</v>
      </c>
      <c r="AL71" s="62">
        <v>75.84</v>
      </c>
      <c r="AM71" s="62">
        <v>76.92</v>
      </c>
      <c r="AN71" s="62">
        <v>78</v>
      </c>
      <c r="AO71" s="62">
        <v>79.08</v>
      </c>
      <c r="AP71" s="62">
        <v>80.039999999999992</v>
      </c>
      <c r="AQ71" s="62">
        <v>81.12</v>
      </c>
      <c r="AR71" s="62">
        <v>81.960000000000008</v>
      </c>
      <c r="AS71" s="62">
        <v>82.92</v>
      </c>
      <c r="AT71" s="62">
        <v>83.64</v>
      </c>
      <c r="AU71" s="62">
        <v>84.48</v>
      </c>
      <c r="AV71" s="62">
        <v>85.08</v>
      </c>
      <c r="AW71" s="62">
        <v>85.679999999999993</v>
      </c>
      <c r="AX71" s="62">
        <v>86.28</v>
      </c>
      <c r="AY71" s="62">
        <v>86.76</v>
      </c>
      <c r="AZ71" s="62">
        <v>87.24</v>
      </c>
      <c r="BA71" s="62">
        <v>87.6</v>
      </c>
      <c r="BB71" s="62">
        <v>87.960000000000008</v>
      </c>
      <c r="BC71" s="62">
        <v>88.199999999999989</v>
      </c>
      <c r="BD71" s="62">
        <v>88.44</v>
      </c>
      <c r="BE71" s="62">
        <v>88.679999999999993</v>
      </c>
      <c r="BF71" s="62">
        <v>88.92</v>
      </c>
    </row>
    <row r="72" spans="1:58" s="5" customFormat="1" ht="14.25">
      <c r="A72" s="1"/>
      <c r="B72" s="25">
        <v>80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60.96</v>
      </c>
      <c r="X72" s="62">
        <v>61.800000000000004</v>
      </c>
      <c r="Y72" s="62">
        <v>62.64</v>
      </c>
      <c r="Z72" s="62">
        <v>63.480000000000004</v>
      </c>
      <c r="AA72" s="62">
        <v>64.44</v>
      </c>
      <c r="AB72" s="62">
        <v>65.400000000000006</v>
      </c>
      <c r="AC72" s="62">
        <v>66.36</v>
      </c>
      <c r="AD72" s="62">
        <v>67.44</v>
      </c>
      <c r="AE72" s="62">
        <v>68.400000000000006</v>
      </c>
      <c r="AF72" s="62">
        <v>69.48</v>
      </c>
      <c r="AG72" s="62">
        <v>70.56</v>
      </c>
      <c r="AH72" s="62">
        <v>71.64</v>
      </c>
      <c r="AI72" s="62">
        <v>72.72</v>
      </c>
      <c r="AJ72" s="62">
        <v>73.800000000000011</v>
      </c>
      <c r="AK72" s="62">
        <v>74.88</v>
      </c>
      <c r="AL72" s="62">
        <v>76.08</v>
      </c>
      <c r="AM72" s="62">
        <v>77.16</v>
      </c>
      <c r="AN72" s="62">
        <v>78.239999999999995</v>
      </c>
      <c r="AO72" s="62">
        <v>79.320000000000007</v>
      </c>
      <c r="AP72" s="62">
        <v>80.28</v>
      </c>
      <c r="AQ72" s="62">
        <v>81.36</v>
      </c>
      <c r="AR72" s="62">
        <v>82.320000000000007</v>
      </c>
      <c r="AS72" s="62">
        <v>83.16</v>
      </c>
      <c r="AT72" s="62">
        <v>84</v>
      </c>
      <c r="AU72" s="62">
        <v>84.72</v>
      </c>
      <c r="AV72" s="62">
        <v>85.44</v>
      </c>
      <c r="AW72" s="62">
        <v>86.039999999999992</v>
      </c>
      <c r="AX72" s="62">
        <v>86.64</v>
      </c>
      <c r="AY72" s="62">
        <v>87.12</v>
      </c>
      <c r="AZ72" s="62">
        <v>87.6</v>
      </c>
      <c r="BA72" s="62">
        <v>87.960000000000008</v>
      </c>
      <c r="BB72" s="62">
        <v>88.320000000000007</v>
      </c>
      <c r="BC72" s="62">
        <v>88.679999999999993</v>
      </c>
      <c r="BD72" s="62">
        <v>88.92</v>
      </c>
      <c r="BE72" s="62">
        <v>89.16</v>
      </c>
      <c r="BF72" s="62">
        <v>89.28</v>
      </c>
    </row>
    <row r="73" spans="1:58" s="5" customFormat="1" ht="14.25">
      <c r="A73" s="1"/>
      <c r="B73" s="32">
        <v>81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61.800000000000004</v>
      </c>
      <c r="Y73" s="62">
        <v>62.64</v>
      </c>
      <c r="Z73" s="62">
        <v>63.599999999999994</v>
      </c>
      <c r="AA73" s="62">
        <v>64.44</v>
      </c>
      <c r="AB73" s="62">
        <v>65.400000000000006</v>
      </c>
      <c r="AC73" s="62">
        <v>66.48</v>
      </c>
      <c r="AD73" s="62">
        <v>67.44</v>
      </c>
      <c r="AE73" s="62">
        <v>68.52</v>
      </c>
      <c r="AF73" s="62">
        <v>69.48</v>
      </c>
      <c r="AG73" s="62">
        <v>70.56</v>
      </c>
      <c r="AH73" s="62">
        <v>71.64</v>
      </c>
      <c r="AI73" s="62">
        <v>72.84</v>
      </c>
      <c r="AJ73" s="62">
        <v>73.92</v>
      </c>
      <c r="AK73" s="62">
        <v>75</v>
      </c>
      <c r="AL73" s="62">
        <v>76.199999999999989</v>
      </c>
      <c r="AM73" s="62">
        <v>77.28</v>
      </c>
      <c r="AN73" s="62">
        <v>78.36</v>
      </c>
      <c r="AO73" s="62">
        <v>79.44</v>
      </c>
      <c r="AP73" s="62">
        <v>80.52</v>
      </c>
      <c r="AQ73" s="62">
        <v>81.599999999999994</v>
      </c>
      <c r="AR73" s="62">
        <v>82.56</v>
      </c>
      <c r="AS73" s="62">
        <v>83.4</v>
      </c>
      <c r="AT73" s="62">
        <v>84.24</v>
      </c>
      <c r="AU73" s="62">
        <v>85.08</v>
      </c>
      <c r="AV73" s="62">
        <v>85.679999999999993</v>
      </c>
      <c r="AW73" s="62">
        <v>86.4</v>
      </c>
      <c r="AX73" s="62">
        <v>87</v>
      </c>
      <c r="AY73" s="62">
        <v>87.48</v>
      </c>
      <c r="AZ73" s="62">
        <v>87.960000000000008</v>
      </c>
      <c r="BA73" s="62">
        <v>88.320000000000007</v>
      </c>
      <c r="BB73" s="62">
        <v>88.679999999999993</v>
      </c>
      <c r="BC73" s="62">
        <v>89.039999999999992</v>
      </c>
      <c r="BD73" s="62">
        <v>89.28</v>
      </c>
      <c r="BE73" s="62">
        <v>89.52</v>
      </c>
      <c r="BF73" s="62">
        <v>89.64</v>
      </c>
    </row>
    <row r="74" spans="1:58" s="5" customFormat="1" ht="14.25">
      <c r="A74" s="1"/>
      <c r="B74" s="32">
        <v>82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62.64</v>
      </c>
      <c r="Z74" s="62">
        <v>63.599999999999994</v>
      </c>
      <c r="AA74" s="62">
        <v>64.56</v>
      </c>
      <c r="AB74" s="62">
        <v>65.52</v>
      </c>
      <c r="AC74" s="62">
        <v>66.48</v>
      </c>
      <c r="AD74" s="62">
        <v>67.44</v>
      </c>
      <c r="AE74" s="62">
        <v>68.52</v>
      </c>
      <c r="AF74" s="62">
        <v>69.599999999999994</v>
      </c>
      <c r="AG74" s="62">
        <v>70.679999999999993</v>
      </c>
      <c r="AH74" s="62">
        <v>71.760000000000005</v>
      </c>
      <c r="AI74" s="62">
        <v>72.84</v>
      </c>
      <c r="AJ74" s="62">
        <v>74.039999999999992</v>
      </c>
      <c r="AK74" s="62">
        <v>75.12</v>
      </c>
      <c r="AL74" s="62">
        <v>76.320000000000007</v>
      </c>
      <c r="AM74" s="62">
        <v>77.400000000000006</v>
      </c>
      <c r="AN74" s="62">
        <v>78.48</v>
      </c>
      <c r="AO74" s="62">
        <v>79.679999999999993</v>
      </c>
      <c r="AP74" s="62">
        <v>80.64</v>
      </c>
      <c r="AQ74" s="62">
        <v>81.72</v>
      </c>
      <c r="AR74" s="62">
        <v>82.679999999999993</v>
      </c>
      <c r="AS74" s="62">
        <v>83.64</v>
      </c>
      <c r="AT74" s="62">
        <v>84.48</v>
      </c>
      <c r="AU74" s="62">
        <v>85.320000000000007</v>
      </c>
      <c r="AV74" s="62">
        <v>86.039999999999992</v>
      </c>
      <c r="AW74" s="62">
        <v>86.64</v>
      </c>
      <c r="AX74" s="62">
        <v>87.24</v>
      </c>
      <c r="AY74" s="62">
        <v>87.72</v>
      </c>
      <c r="AZ74" s="62">
        <v>88.199999999999989</v>
      </c>
      <c r="BA74" s="62">
        <v>88.679999999999993</v>
      </c>
      <c r="BB74" s="62">
        <v>89.039999999999992</v>
      </c>
      <c r="BC74" s="62">
        <v>89.28</v>
      </c>
      <c r="BD74" s="62">
        <v>89.64</v>
      </c>
      <c r="BE74" s="62">
        <v>89.88</v>
      </c>
      <c r="BF74" s="62">
        <v>90</v>
      </c>
    </row>
    <row r="75" spans="1:58" s="5" customFormat="1" ht="14.25">
      <c r="A75" s="1"/>
      <c r="B75" s="32">
        <v>83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63.599999999999994</v>
      </c>
      <c r="AA75" s="62">
        <v>64.56</v>
      </c>
      <c r="AB75" s="62">
        <v>65.52</v>
      </c>
      <c r="AC75" s="62">
        <v>66.48</v>
      </c>
      <c r="AD75" s="62">
        <v>67.56</v>
      </c>
      <c r="AE75" s="62">
        <v>68.52</v>
      </c>
      <c r="AF75" s="62">
        <v>69.599999999999994</v>
      </c>
      <c r="AG75" s="62">
        <v>70.679999999999993</v>
      </c>
      <c r="AH75" s="62">
        <v>71.88</v>
      </c>
      <c r="AI75" s="62">
        <v>72.960000000000008</v>
      </c>
      <c r="AJ75" s="62">
        <v>74.039999999999992</v>
      </c>
      <c r="AK75" s="62">
        <v>75.239999999999995</v>
      </c>
      <c r="AL75" s="62">
        <v>76.44</v>
      </c>
      <c r="AM75" s="62">
        <v>77.52</v>
      </c>
      <c r="AN75" s="62">
        <v>78.599999999999994</v>
      </c>
      <c r="AO75" s="62">
        <v>79.800000000000011</v>
      </c>
      <c r="AP75" s="62">
        <v>80.88</v>
      </c>
      <c r="AQ75" s="62">
        <v>81.84</v>
      </c>
      <c r="AR75" s="62">
        <v>82.92</v>
      </c>
      <c r="AS75" s="62">
        <v>83.76</v>
      </c>
      <c r="AT75" s="62">
        <v>84.72</v>
      </c>
      <c r="AU75" s="62">
        <v>85.44</v>
      </c>
      <c r="AV75" s="62">
        <v>86.16</v>
      </c>
      <c r="AW75" s="62">
        <v>86.88</v>
      </c>
      <c r="AX75" s="62">
        <v>87.48</v>
      </c>
      <c r="AY75" s="62">
        <v>87.960000000000008</v>
      </c>
      <c r="AZ75" s="62">
        <v>88.44</v>
      </c>
      <c r="BA75" s="62">
        <v>88.92</v>
      </c>
      <c r="BB75" s="62">
        <v>89.28</v>
      </c>
      <c r="BC75" s="62">
        <v>89.64</v>
      </c>
      <c r="BD75" s="62">
        <v>89.88</v>
      </c>
      <c r="BE75" s="62">
        <v>90.12</v>
      </c>
      <c r="BF75" s="62">
        <v>90.36</v>
      </c>
    </row>
    <row r="76" spans="1:58" s="5" customFormat="1" ht="14.25">
      <c r="A76" s="1"/>
      <c r="B76" s="32">
        <v>84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64.56</v>
      </c>
      <c r="AB76" s="62">
        <v>65.52</v>
      </c>
      <c r="AC76" s="62">
        <v>66.599999999999994</v>
      </c>
      <c r="AD76" s="62">
        <v>67.56</v>
      </c>
      <c r="AE76" s="62">
        <v>68.64</v>
      </c>
      <c r="AF76" s="62">
        <v>69.72</v>
      </c>
      <c r="AG76" s="62">
        <v>70.800000000000011</v>
      </c>
      <c r="AH76" s="62">
        <v>71.88</v>
      </c>
      <c r="AI76" s="62">
        <v>72.960000000000008</v>
      </c>
      <c r="AJ76" s="62">
        <v>74.16</v>
      </c>
      <c r="AK76" s="62">
        <v>75.36</v>
      </c>
      <c r="AL76" s="62">
        <v>76.44</v>
      </c>
      <c r="AM76" s="62">
        <v>77.64</v>
      </c>
      <c r="AN76" s="62">
        <v>78.72</v>
      </c>
      <c r="AO76" s="62">
        <v>79.92</v>
      </c>
      <c r="AP76" s="62">
        <v>81</v>
      </c>
      <c r="AQ76" s="62">
        <v>81.960000000000008</v>
      </c>
      <c r="AR76" s="62">
        <v>83.039999999999992</v>
      </c>
      <c r="AS76" s="62">
        <v>84</v>
      </c>
      <c r="AT76" s="62">
        <v>84.84</v>
      </c>
      <c r="AU76" s="62">
        <v>85.679999999999993</v>
      </c>
      <c r="AV76" s="62">
        <v>86.4</v>
      </c>
      <c r="AW76" s="62">
        <v>87</v>
      </c>
      <c r="AX76" s="62">
        <v>87.72</v>
      </c>
      <c r="AY76" s="62">
        <v>88.199999999999989</v>
      </c>
      <c r="AZ76" s="62">
        <v>88.679999999999993</v>
      </c>
      <c r="BA76" s="62">
        <v>89.16</v>
      </c>
      <c r="BB76" s="62">
        <v>89.52</v>
      </c>
      <c r="BC76" s="62">
        <v>89.88</v>
      </c>
      <c r="BD76" s="62">
        <v>90.12</v>
      </c>
      <c r="BE76" s="62">
        <v>90.36</v>
      </c>
      <c r="BF76" s="62">
        <v>90.6</v>
      </c>
    </row>
    <row r="77" spans="1:58" s="5" customFormat="1" ht="14.25">
      <c r="A77" s="1"/>
      <c r="B77" s="32">
        <v>85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65.52</v>
      </c>
      <c r="AC77" s="62">
        <v>66.599999999999994</v>
      </c>
      <c r="AD77" s="62">
        <v>67.56</v>
      </c>
      <c r="AE77" s="62">
        <v>68.64</v>
      </c>
      <c r="AF77" s="62">
        <v>69.72</v>
      </c>
      <c r="AG77" s="62">
        <v>70.800000000000011</v>
      </c>
      <c r="AH77" s="62">
        <v>71.88</v>
      </c>
      <c r="AI77" s="62">
        <v>73.08</v>
      </c>
      <c r="AJ77" s="62">
        <v>74.16</v>
      </c>
      <c r="AK77" s="62">
        <v>75.36</v>
      </c>
      <c r="AL77" s="62">
        <v>76.56</v>
      </c>
      <c r="AM77" s="62">
        <v>77.64</v>
      </c>
      <c r="AN77" s="62">
        <v>78.84</v>
      </c>
      <c r="AO77" s="62">
        <v>79.92</v>
      </c>
      <c r="AP77" s="62">
        <v>81.12</v>
      </c>
      <c r="AQ77" s="62">
        <v>82.08</v>
      </c>
      <c r="AR77" s="62">
        <v>83.16</v>
      </c>
      <c r="AS77" s="62">
        <v>84.12</v>
      </c>
      <c r="AT77" s="62">
        <v>84.960000000000008</v>
      </c>
      <c r="AU77" s="62">
        <v>85.800000000000011</v>
      </c>
      <c r="AV77" s="62">
        <v>86.52</v>
      </c>
      <c r="AW77" s="62">
        <v>87.24</v>
      </c>
      <c r="AX77" s="62">
        <v>87.84</v>
      </c>
      <c r="AY77" s="62">
        <v>88.44</v>
      </c>
      <c r="AZ77" s="62">
        <v>88.92</v>
      </c>
      <c r="BA77" s="62">
        <v>89.28</v>
      </c>
      <c r="BB77" s="62">
        <v>89.64</v>
      </c>
      <c r="BC77" s="62">
        <v>90</v>
      </c>
      <c r="BD77" s="62">
        <v>90.36</v>
      </c>
      <c r="BE77" s="62">
        <v>90.6</v>
      </c>
      <c r="BF77" s="62">
        <v>90.72</v>
      </c>
    </row>
    <row r="78" spans="1:58" s="5" customFormat="1">
      <c r="A78" s="1"/>
      <c r="B78" s="1"/>
    </row>
    <row r="79" spans="1:58" s="5" customFormat="1">
      <c r="A79" s="1"/>
      <c r="B79" s="1"/>
    </row>
    <row r="80" spans="1:58" s="5" customFormat="1">
      <c r="A80" s="1"/>
      <c r="B80" s="1"/>
    </row>
    <row r="81" spans="1:2" s="5" customFormat="1">
      <c r="A81" s="1"/>
      <c r="B81" s="1"/>
    </row>
    <row r="82" spans="1:2" s="5" customFormat="1">
      <c r="A82" s="1"/>
      <c r="B82" s="1"/>
    </row>
    <row r="83" spans="1:2" s="5" customFormat="1">
      <c r="A83" s="1"/>
      <c r="B83" s="1"/>
    </row>
    <row r="84" spans="1:2" s="5" customFormat="1">
      <c r="A84" s="1"/>
      <c r="B84" s="1"/>
    </row>
    <row r="85" spans="1:2" s="5" customFormat="1">
      <c r="A85" s="1"/>
      <c r="B85" s="1"/>
    </row>
    <row r="86" spans="1:2" s="5" customFormat="1">
      <c r="A86" s="1"/>
      <c r="B86" s="1"/>
    </row>
    <row r="87" spans="1:2" s="5" customFormat="1">
      <c r="A87" s="1"/>
      <c r="B87" s="1"/>
    </row>
    <row r="88" spans="1:2" s="5" customFormat="1">
      <c r="A88" s="1"/>
      <c r="B88" s="1"/>
    </row>
    <row r="89" spans="1:2" s="5" customFormat="1">
      <c r="A89" s="1"/>
      <c r="B89" s="1"/>
    </row>
    <row r="90" spans="1:2" s="5" customFormat="1">
      <c r="A90" s="1"/>
      <c r="B90" s="1"/>
    </row>
    <row r="91" spans="1:2" s="5" customFormat="1">
      <c r="A91" s="1"/>
      <c r="B91" s="1"/>
    </row>
    <row r="92" spans="1:2" s="5" customFormat="1">
      <c r="A92" s="1"/>
      <c r="B92" s="1"/>
    </row>
    <row r="93" spans="1:2" s="5" customFormat="1">
      <c r="A93" s="1"/>
      <c r="B93" s="1"/>
    </row>
    <row r="94" spans="1:2" s="5" customFormat="1">
      <c r="A94" s="1"/>
      <c r="B94" s="1"/>
    </row>
    <row r="95" spans="1:2" s="5" customFormat="1">
      <c r="A95" s="1"/>
      <c r="B95" s="1"/>
    </row>
    <row r="96" spans="1:2" s="5" customFormat="1">
      <c r="A96" s="1"/>
      <c r="B96" s="1"/>
    </row>
    <row r="97" spans="1:2" s="5" customFormat="1">
      <c r="A97" s="1"/>
      <c r="B97" s="1"/>
    </row>
    <row r="98" spans="1:2" s="5" customFormat="1">
      <c r="A98" s="1"/>
      <c r="B98" s="1"/>
    </row>
    <row r="99" spans="1:2" s="5" customFormat="1">
      <c r="A99" s="1"/>
      <c r="B99" s="1"/>
    </row>
    <row r="100" spans="1:2" s="5" customFormat="1">
      <c r="A100" s="1"/>
      <c r="B100" s="1"/>
    </row>
    <row r="101" spans="1:2" s="5" customFormat="1">
      <c r="A101" s="1"/>
      <c r="B101" s="1"/>
    </row>
    <row r="102" spans="1:2" s="5" customFormat="1">
      <c r="A102" s="1"/>
      <c r="B102" s="1"/>
    </row>
    <row r="103" spans="1:2" s="5" customFormat="1">
      <c r="A103" s="1"/>
      <c r="B103" s="1"/>
    </row>
    <row r="104" spans="1:2" s="5" customFormat="1">
      <c r="A104" s="1"/>
      <c r="B104" s="1"/>
    </row>
    <row r="105" spans="1:2" s="5" customFormat="1">
      <c r="A105" s="1"/>
      <c r="B105" s="1"/>
    </row>
    <row r="106" spans="1:2" s="5" customFormat="1">
      <c r="A106" s="1"/>
      <c r="B106" s="1"/>
    </row>
    <row r="107" spans="1:2" s="5" customFormat="1">
      <c r="A107" s="1"/>
      <c r="B107" s="1"/>
    </row>
    <row r="108" spans="1:2" s="5" customFormat="1">
      <c r="A108" s="1"/>
      <c r="B108" s="1"/>
    </row>
    <row r="109" spans="1:2" s="5" customFormat="1">
      <c r="A109" s="1"/>
      <c r="B109" s="1"/>
    </row>
    <row r="110" spans="1:2" s="5" customFormat="1">
      <c r="A110" s="1"/>
      <c r="B110" s="1"/>
    </row>
    <row r="111" spans="1:2" s="5" customFormat="1">
      <c r="A111" s="1"/>
      <c r="B111" s="1"/>
    </row>
    <row r="112" spans="1:2" s="5" customFormat="1">
      <c r="A112" s="1"/>
      <c r="B112" s="1"/>
    </row>
    <row r="113" spans="1:2" s="5" customFormat="1">
      <c r="A113" s="1"/>
      <c r="B113" s="1"/>
    </row>
    <row r="114" spans="1:2" s="5" customFormat="1">
      <c r="A114" s="1"/>
      <c r="B114" s="1"/>
    </row>
    <row r="115" spans="1:2" s="5" customFormat="1">
      <c r="A115" s="1"/>
      <c r="B115" s="1"/>
    </row>
    <row r="116" spans="1:2" s="5" customFormat="1">
      <c r="A116" s="1"/>
      <c r="B116" s="1"/>
    </row>
  </sheetData>
  <mergeCells count="36">
    <mergeCell ref="C8:E8"/>
    <mergeCell ref="C2:H2"/>
    <mergeCell ref="C3:H3"/>
    <mergeCell ref="C4:H4"/>
    <mergeCell ref="C5:H5"/>
    <mergeCell ref="C6:H6"/>
    <mergeCell ref="AW8:AY8"/>
    <mergeCell ref="J5:P5"/>
    <mergeCell ref="U5:AA5"/>
    <mergeCell ref="AE5:AK5"/>
    <mergeCell ref="AO5:AU5"/>
    <mergeCell ref="AY5:BE5"/>
    <mergeCell ref="I8:K8"/>
    <mergeCell ref="AY6:BE6"/>
    <mergeCell ref="J6:P6"/>
    <mergeCell ref="AC8:AE8"/>
    <mergeCell ref="U6:AA6"/>
    <mergeCell ref="AE6:AK6"/>
    <mergeCell ref="AO6:AU6"/>
    <mergeCell ref="S8:U8"/>
    <mergeCell ref="AM8:AO8"/>
    <mergeCell ref="AY3:BE3"/>
    <mergeCell ref="AY2:BE2"/>
    <mergeCell ref="J4:P4"/>
    <mergeCell ref="U4:AA4"/>
    <mergeCell ref="AE4:AK4"/>
    <mergeCell ref="AO4:AU4"/>
    <mergeCell ref="AY4:BE4"/>
    <mergeCell ref="J2:P2"/>
    <mergeCell ref="U2:AA2"/>
    <mergeCell ref="AE2:AK2"/>
    <mergeCell ref="J3:P3"/>
    <mergeCell ref="U3:AA3"/>
    <mergeCell ref="AE3:AK3"/>
    <mergeCell ref="AO2:AU2"/>
    <mergeCell ref="AO3:AU3"/>
  </mergeCells>
  <printOptions horizontalCentered="1" verticalCentered="1"/>
  <pageMargins left="0.74803149606299202" right="0.74803149606299202" top="0.35433070866141703" bottom="0.98425196850393704" header="0.511811023622047" footer="0.511811023622047"/>
  <pageSetup paperSize="9" scale="50" orientation="portrait" r:id="rId1"/>
  <headerFooter alignWithMargins="0">
    <oddFooter>&amp;L&amp;"Arial,Bold"The Purchase price is exclusive of Service Tax and Cess. Service Tax and Cess will be charged on Purchase price separately. &amp;R&amp;P of &amp;N</oddFooter>
  </headerFooter>
  <colBreaks count="5" manualBreakCount="5">
    <brk id="8" max="76" man="1"/>
    <brk id="18" max="80" man="1"/>
    <brk id="28" max="80" man="1"/>
    <brk id="38" max="80" man="1"/>
    <brk id="48" max="8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81"/>
  <sheetViews>
    <sheetView view="pageBreakPreview" topLeftCell="A67" zoomScaleNormal="100" zoomScaleSheetLayoutView="100" workbookViewId="0">
      <selection activeCell="L9" sqref="L9"/>
    </sheetView>
  </sheetViews>
  <sheetFormatPr defaultRowHeight="12.75"/>
  <cols>
    <col min="2" max="2" width="9.85546875" customWidth="1"/>
    <col min="3" max="3" width="9.42578125" customWidth="1"/>
    <col min="4" max="5" width="10.7109375" customWidth="1"/>
    <col min="6" max="6" width="11.7109375" customWidth="1"/>
    <col min="7" max="7" width="12.5703125" customWidth="1"/>
    <col min="8" max="8" width="11.5703125" customWidth="1"/>
    <col min="9" max="9" width="10.7109375" customWidth="1"/>
    <col min="10" max="10" width="10.140625" customWidth="1"/>
    <col min="11" max="11" width="10.7109375" customWidth="1"/>
    <col min="12" max="12" width="10.42578125" customWidth="1"/>
  </cols>
  <sheetData>
    <row r="1" spans="2:31" ht="15.75" customHeight="1" thickBot="1">
      <c r="B1" s="13"/>
      <c r="C1" s="13"/>
      <c r="D1" s="13"/>
      <c r="E1" s="13"/>
      <c r="F1" s="14"/>
      <c r="H1" s="15"/>
      <c r="I1" s="15"/>
      <c r="J1" s="15"/>
      <c r="K1" s="15"/>
      <c r="L1" s="15"/>
    </row>
    <row r="2" spans="2:31" ht="15.75" customHeight="1">
      <c r="B2" s="104" t="s">
        <v>24</v>
      </c>
      <c r="C2" s="105"/>
      <c r="D2" s="105"/>
      <c r="E2" s="105"/>
      <c r="F2" s="105"/>
      <c r="G2" s="105"/>
      <c r="H2" s="105"/>
      <c r="I2" s="105"/>
      <c r="J2" s="105"/>
      <c r="K2" s="105"/>
      <c r="L2" s="106"/>
    </row>
    <row r="3" spans="2:31" ht="15.75">
      <c r="B3" s="101" t="s">
        <v>15</v>
      </c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2:31" ht="15.75">
      <c r="B4" s="101" t="s">
        <v>4</v>
      </c>
      <c r="C4" s="102"/>
      <c r="D4" s="102"/>
      <c r="E4" s="102"/>
      <c r="F4" s="102"/>
      <c r="G4" s="102"/>
      <c r="H4" s="102"/>
      <c r="I4" s="102"/>
      <c r="J4" s="102"/>
      <c r="K4" s="102"/>
      <c r="L4" s="103"/>
    </row>
    <row r="5" spans="2:31" ht="15.75">
      <c r="B5" s="101" t="s">
        <v>6</v>
      </c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2:31" ht="16.5" thickBot="1">
      <c r="B6" s="98" t="s">
        <v>3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31" ht="13.5" thickBot="1">
      <c r="B7" s="8"/>
      <c r="C7" s="8"/>
      <c r="D7" s="27"/>
      <c r="E7" s="27"/>
      <c r="F7" s="8"/>
      <c r="G7" s="8"/>
      <c r="H7" s="9"/>
      <c r="I7" s="9"/>
      <c r="J7" s="9"/>
      <c r="K7" s="9"/>
      <c r="L7" s="9"/>
    </row>
    <row r="8" spans="2:31" ht="83.25" customHeight="1" thickBot="1">
      <c r="B8" s="8"/>
      <c r="C8" s="8"/>
      <c r="D8" s="8"/>
      <c r="E8" s="8"/>
      <c r="F8" s="29" t="s">
        <v>0</v>
      </c>
      <c r="G8" s="30" t="s">
        <v>22</v>
      </c>
      <c r="H8" s="8"/>
      <c r="I8" s="8"/>
      <c r="J8" s="8"/>
      <c r="K8" s="8"/>
      <c r="L8" s="8"/>
    </row>
    <row r="9" spans="2:31" ht="14.25">
      <c r="B9" s="8"/>
      <c r="C9" s="8"/>
      <c r="D9" s="8"/>
      <c r="E9" s="8"/>
      <c r="F9" s="16">
        <v>30</v>
      </c>
      <c r="G9" s="64">
        <v>44.28</v>
      </c>
      <c r="H9" s="8"/>
      <c r="I9" s="8"/>
      <c r="J9" s="8"/>
      <c r="K9" s="8"/>
      <c r="L9" s="8"/>
      <c r="W9" s="33"/>
      <c r="X9" s="33"/>
      <c r="Y9" s="33"/>
      <c r="Z9" s="33"/>
      <c r="AA9" s="33"/>
      <c r="AB9" s="33"/>
      <c r="AC9" s="33"/>
      <c r="AD9" s="33"/>
      <c r="AE9" s="33"/>
    </row>
    <row r="10" spans="2:31" ht="14.25">
      <c r="B10" s="8"/>
      <c r="C10" s="8"/>
      <c r="D10" s="8"/>
      <c r="E10" s="8"/>
      <c r="F10" s="31">
        <f>+F9+1</f>
        <v>31</v>
      </c>
      <c r="G10" s="65">
        <v>44.64</v>
      </c>
      <c r="H10" s="8"/>
      <c r="I10" s="8"/>
      <c r="J10" s="8"/>
      <c r="K10" s="8"/>
      <c r="L10" s="8"/>
      <c r="W10" s="33"/>
      <c r="X10" s="33"/>
      <c r="Y10" s="33"/>
      <c r="Z10" s="33"/>
      <c r="AA10" s="33"/>
      <c r="AB10" s="33"/>
      <c r="AC10" s="33"/>
      <c r="AD10" s="33"/>
      <c r="AE10" s="33"/>
    </row>
    <row r="11" spans="2:31" ht="14.25">
      <c r="B11" s="8"/>
      <c r="C11" s="8"/>
      <c r="D11" s="8"/>
      <c r="E11" s="8"/>
      <c r="F11" s="31">
        <f t="shared" ref="F11:F74" si="0">+F10+1</f>
        <v>32</v>
      </c>
      <c r="G11" s="65">
        <v>44.88</v>
      </c>
      <c r="H11" s="8"/>
      <c r="I11" s="8"/>
      <c r="J11" s="8"/>
      <c r="K11" s="8"/>
      <c r="L11" s="8"/>
      <c r="W11" s="33"/>
      <c r="X11" s="33"/>
      <c r="Y11" s="33"/>
      <c r="Z11" s="33"/>
      <c r="AA11" s="33"/>
      <c r="AB11" s="33"/>
      <c r="AC11" s="33"/>
      <c r="AD11" s="33"/>
      <c r="AE11" s="33"/>
    </row>
    <row r="12" spans="2:31" ht="14.25">
      <c r="B12" s="8"/>
      <c r="C12" s="8"/>
      <c r="D12" s="8"/>
      <c r="E12" s="8"/>
      <c r="F12" s="31">
        <f t="shared" si="0"/>
        <v>33</v>
      </c>
      <c r="G12" s="65">
        <v>45.24</v>
      </c>
      <c r="H12" s="8"/>
      <c r="I12" s="8"/>
      <c r="J12" s="8"/>
      <c r="K12" s="8"/>
      <c r="L12" s="8"/>
      <c r="W12" s="33"/>
      <c r="X12" s="33"/>
      <c r="Y12" s="33"/>
      <c r="Z12" s="33"/>
      <c r="AA12" s="33"/>
      <c r="AB12" s="33"/>
      <c r="AC12" s="33"/>
      <c r="AD12" s="33"/>
      <c r="AE12" s="33"/>
    </row>
    <row r="13" spans="2:31" ht="14.25">
      <c r="B13" s="8"/>
      <c r="C13" s="8"/>
      <c r="D13" s="8"/>
      <c r="E13" s="8"/>
      <c r="F13" s="31">
        <f t="shared" si="0"/>
        <v>34</v>
      </c>
      <c r="G13" s="65">
        <v>45.480000000000004</v>
      </c>
      <c r="H13" s="8"/>
      <c r="I13" s="8"/>
      <c r="J13" s="8"/>
      <c r="K13" s="8"/>
      <c r="L13" s="8"/>
      <c r="W13" s="33"/>
      <c r="X13" s="33"/>
      <c r="Y13" s="33"/>
      <c r="Z13" s="33"/>
      <c r="AA13" s="33"/>
      <c r="AB13" s="33"/>
      <c r="AC13" s="33"/>
      <c r="AD13" s="33"/>
      <c r="AE13" s="33"/>
    </row>
    <row r="14" spans="2:31" ht="14.25">
      <c r="B14" s="8"/>
      <c r="C14" s="8"/>
      <c r="D14" s="8"/>
      <c r="E14" s="8"/>
      <c r="F14" s="31">
        <f t="shared" si="0"/>
        <v>35</v>
      </c>
      <c r="G14" s="65">
        <v>45.72</v>
      </c>
      <c r="H14" s="8"/>
      <c r="I14" s="8"/>
      <c r="J14" s="8"/>
      <c r="K14" s="8"/>
      <c r="L14" s="8"/>
      <c r="W14" s="33"/>
      <c r="X14" s="33"/>
      <c r="Y14" s="33"/>
      <c r="Z14" s="33"/>
      <c r="AA14" s="33"/>
      <c r="AB14" s="33"/>
      <c r="AC14" s="33"/>
      <c r="AD14" s="33"/>
      <c r="AE14" s="33"/>
    </row>
    <row r="15" spans="2:31" ht="14.25">
      <c r="B15" s="8"/>
      <c r="C15" s="8"/>
      <c r="D15" s="8"/>
      <c r="E15" s="8"/>
      <c r="F15" s="31">
        <f t="shared" si="0"/>
        <v>36</v>
      </c>
      <c r="G15" s="65">
        <v>46.08</v>
      </c>
      <c r="H15" s="8"/>
      <c r="I15" s="8"/>
      <c r="J15" s="8"/>
      <c r="K15" s="8"/>
      <c r="L15" s="8"/>
      <c r="W15" s="33"/>
      <c r="X15" s="33"/>
      <c r="Y15" s="33"/>
      <c r="Z15" s="33"/>
      <c r="AA15" s="33"/>
      <c r="AB15" s="33"/>
      <c r="AC15" s="33"/>
      <c r="AD15" s="33"/>
      <c r="AE15" s="33"/>
    </row>
    <row r="16" spans="2:31" ht="14.25">
      <c r="B16" s="8"/>
      <c r="C16" s="8"/>
      <c r="D16" s="8"/>
      <c r="E16" s="8"/>
      <c r="F16" s="31">
        <f t="shared" si="0"/>
        <v>37</v>
      </c>
      <c r="G16" s="65">
        <v>46.32</v>
      </c>
      <c r="H16" s="8"/>
      <c r="I16" s="8"/>
      <c r="J16" s="8"/>
      <c r="K16" s="8"/>
      <c r="L16" s="8"/>
      <c r="W16" s="33"/>
      <c r="X16" s="33"/>
      <c r="Y16" s="33"/>
      <c r="Z16" s="33"/>
      <c r="AA16" s="33"/>
      <c r="AB16" s="33"/>
      <c r="AC16" s="33"/>
      <c r="AD16" s="33"/>
      <c r="AE16" s="33"/>
    </row>
    <row r="17" spans="2:31" ht="14.25">
      <c r="B17" s="8"/>
      <c r="C17" s="8"/>
      <c r="D17" s="8"/>
      <c r="E17" s="8"/>
      <c r="F17" s="31">
        <f t="shared" si="0"/>
        <v>38</v>
      </c>
      <c r="G17" s="65">
        <v>46.68</v>
      </c>
      <c r="H17" s="8"/>
      <c r="I17" s="8"/>
      <c r="J17" s="8"/>
      <c r="K17" s="8"/>
      <c r="L17" s="8"/>
      <c r="W17" s="33"/>
      <c r="X17" s="33"/>
      <c r="Y17" s="33"/>
      <c r="Z17" s="33"/>
      <c r="AA17" s="33"/>
      <c r="AB17" s="33"/>
      <c r="AC17" s="33"/>
      <c r="AD17" s="33"/>
      <c r="AE17" s="33"/>
    </row>
    <row r="18" spans="2:31" ht="14.25">
      <c r="B18" s="8"/>
      <c r="C18" s="8"/>
      <c r="D18" s="8"/>
      <c r="E18" s="8"/>
      <c r="F18" s="31">
        <f t="shared" si="0"/>
        <v>39</v>
      </c>
      <c r="G18" s="65">
        <v>47.04</v>
      </c>
      <c r="H18" s="8"/>
      <c r="I18" s="8"/>
      <c r="J18" s="8"/>
      <c r="K18" s="8"/>
      <c r="L18" s="8"/>
      <c r="W18" s="33"/>
      <c r="X18" s="33"/>
      <c r="Y18" s="33"/>
      <c r="Z18" s="33"/>
      <c r="AA18" s="33"/>
      <c r="AB18" s="33"/>
      <c r="AC18" s="33"/>
      <c r="AD18" s="33"/>
      <c r="AE18" s="33"/>
    </row>
    <row r="19" spans="2:31" ht="14.25">
      <c r="B19" s="8"/>
      <c r="C19" s="8"/>
      <c r="D19" s="8"/>
      <c r="E19" s="8"/>
      <c r="F19" s="31">
        <f t="shared" si="0"/>
        <v>40</v>
      </c>
      <c r="G19" s="65">
        <v>47.28</v>
      </c>
      <c r="H19" s="8"/>
      <c r="I19" s="8"/>
      <c r="J19" s="8"/>
      <c r="K19" s="8"/>
      <c r="L19" s="8"/>
      <c r="W19" s="33"/>
      <c r="X19" s="33"/>
      <c r="Y19" s="33"/>
      <c r="Z19" s="33"/>
      <c r="AA19" s="33"/>
      <c r="AB19" s="33"/>
      <c r="AC19" s="33"/>
      <c r="AD19" s="33"/>
      <c r="AE19" s="33"/>
    </row>
    <row r="20" spans="2:31" ht="14.25">
      <c r="B20" s="8"/>
      <c r="C20" s="8"/>
      <c r="D20" s="8"/>
      <c r="E20" s="8"/>
      <c r="F20" s="31">
        <f t="shared" si="0"/>
        <v>41</v>
      </c>
      <c r="G20" s="65">
        <v>47.64</v>
      </c>
      <c r="H20" s="8"/>
      <c r="I20" s="8"/>
      <c r="J20" s="8"/>
      <c r="K20" s="8"/>
      <c r="L20" s="8"/>
      <c r="W20" s="33"/>
      <c r="X20" s="33"/>
      <c r="Y20" s="33"/>
      <c r="Z20" s="33"/>
      <c r="AA20" s="33"/>
      <c r="AB20" s="33"/>
      <c r="AC20" s="33"/>
      <c r="AD20" s="33"/>
      <c r="AE20" s="33"/>
    </row>
    <row r="21" spans="2:31" ht="14.25">
      <c r="B21" s="8"/>
      <c r="C21" s="8"/>
      <c r="D21" s="8"/>
      <c r="E21" s="8"/>
      <c r="F21" s="31">
        <f t="shared" si="0"/>
        <v>42</v>
      </c>
      <c r="G21" s="65">
        <v>47.88</v>
      </c>
      <c r="H21" s="8"/>
      <c r="I21" s="8"/>
      <c r="J21" s="8"/>
      <c r="K21" s="8"/>
      <c r="L21" s="8"/>
      <c r="W21" s="33"/>
      <c r="X21" s="33"/>
      <c r="Y21" s="33"/>
      <c r="Z21" s="33"/>
      <c r="AA21" s="33"/>
      <c r="AB21" s="33"/>
      <c r="AC21" s="33"/>
      <c r="AD21" s="33"/>
      <c r="AE21" s="33"/>
    </row>
    <row r="22" spans="2:31" ht="14.25">
      <c r="B22" s="8"/>
      <c r="C22" s="8"/>
      <c r="D22" s="8"/>
      <c r="E22" s="8"/>
      <c r="F22" s="31">
        <f t="shared" si="0"/>
        <v>43</v>
      </c>
      <c r="G22" s="65">
        <v>48.239999999999995</v>
      </c>
      <c r="H22" s="8"/>
      <c r="I22" s="8"/>
      <c r="J22" s="8"/>
      <c r="K22" s="8"/>
      <c r="L22" s="8"/>
      <c r="W22" s="33"/>
      <c r="X22" s="33"/>
      <c r="Y22" s="33"/>
      <c r="Z22" s="33"/>
      <c r="AA22" s="33"/>
      <c r="AB22" s="33"/>
      <c r="AC22" s="33"/>
      <c r="AD22" s="33"/>
      <c r="AE22" s="33"/>
    </row>
    <row r="23" spans="2:31" ht="14.25">
      <c r="B23" s="8"/>
      <c r="C23" s="8"/>
      <c r="D23" s="8"/>
      <c r="E23" s="8"/>
      <c r="F23" s="31">
        <f t="shared" si="0"/>
        <v>44</v>
      </c>
      <c r="G23" s="65">
        <v>48.599999999999994</v>
      </c>
      <c r="H23" s="8"/>
      <c r="I23" s="8"/>
      <c r="J23" s="8"/>
      <c r="K23" s="8"/>
      <c r="L23" s="8"/>
      <c r="W23" s="33"/>
      <c r="X23" s="33"/>
      <c r="Y23" s="33"/>
      <c r="Z23" s="33"/>
      <c r="AA23" s="33"/>
      <c r="AB23" s="33"/>
      <c r="AC23" s="33"/>
      <c r="AD23" s="33"/>
      <c r="AE23" s="33"/>
    </row>
    <row r="24" spans="2:31" ht="14.25">
      <c r="B24" s="8"/>
      <c r="C24" s="8"/>
      <c r="D24" s="8"/>
      <c r="E24" s="8"/>
      <c r="F24" s="31">
        <f t="shared" si="0"/>
        <v>45</v>
      </c>
      <c r="G24" s="65">
        <v>48.84</v>
      </c>
      <c r="H24" s="8"/>
      <c r="I24" s="8"/>
      <c r="J24" s="8"/>
      <c r="K24" s="8"/>
      <c r="L24" s="8"/>
      <c r="W24" s="33"/>
      <c r="X24" s="33"/>
      <c r="Y24" s="33"/>
      <c r="Z24" s="33"/>
      <c r="AA24" s="33"/>
      <c r="AB24" s="33"/>
      <c r="AC24" s="33"/>
      <c r="AD24" s="33"/>
      <c r="AE24" s="33"/>
    </row>
    <row r="25" spans="2:31" ht="14.25">
      <c r="B25" s="8"/>
      <c r="C25" s="8"/>
      <c r="D25" s="8"/>
      <c r="E25" s="8"/>
      <c r="F25" s="31">
        <f t="shared" si="0"/>
        <v>46</v>
      </c>
      <c r="G25" s="65">
        <v>49.199999999999996</v>
      </c>
      <c r="H25" s="8"/>
      <c r="I25" s="8"/>
      <c r="J25" s="8"/>
      <c r="K25" s="8"/>
      <c r="L25" s="8"/>
      <c r="W25" s="33"/>
      <c r="X25" s="33"/>
      <c r="Y25" s="33"/>
      <c r="Z25" s="33"/>
      <c r="AA25" s="33"/>
      <c r="AB25" s="33"/>
      <c r="AC25" s="33"/>
      <c r="AD25" s="33"/>
      <c r="AE25" s="33"/>
    </row>
    <row r="26" spans="2:31" ht="14.25">
      <c r="B26" s="8"/>
      <c r="C26" s="8"/>
      <c r="D26" s="8"/>
      <c r="E26" s="8"/>
      <c r="F26" s="31">
        <f t="shared" si="0"/>
        <v>47</v>
      </c>
      <c r="G26" s="65">
        <v>49.56</v>
      </c>
      <c r="H26" s="8"/>
      <c r="I26" s="8"/>
      <c r="J26" s="8"/>
      <c r="K26" s="8"/>
      <c r="L26" s="8"/>
      <c r="W26" s="33"/>
      <c r="X26" s="33"/>
      <c r="Y26" s="33"/>
      <c r="Z26" s="33"/>
      <c r="AA26" s="33"/>
      <c r="AB26" s="33"/>
      <c r="AC26" s="33"/>
      <c r="AD26" s="33"/>
      <c r="AE26" s="33"/>
    </row>
    <row r="27" spans="2:31" ht="14.25">
      <c r="B27" s="8"/>
      <c r="C27" s="8"/>
      <c r="D27" s="8"/>
      <c r="E27" s="8"/>
      <c r="F27" s="31">
        <f t="shared" si="0"/>
        <v>48</v>
      </c>
      <c r="G27" s="65">
        <v>49.800000000000004</v>
      </c>
      <c r="H27" s="8"/>
      <c r="I27" s="8"/>
      <c r="J27" s="8"/>
      <c r="K27" s="8"/>
      <c r="L27" s="8"/>
      <c r="W27" s="33"/>
      <c r="X27" s="33"/>
      <c r="Y27" s="33"/>
      <c r="Z27" s="33"/>
      <c r="AA27" s="33"/>
      <c r="AB27" s="33"/>
      <c r="AC27" s="33"/>
      <c r="AD27" s="33"/>
      <c r="AE27" s="33"/>
    </row>
    <row r="28" spans="2:31" ht="14.25">
      <c r="B28" s="8"/>
      <c r="C28" s="8"/>
      <c r="D28" s="8"/>
      <c r="E28" s="8"/>
      <c r="F28" s="31">
        <f t="shared" si="0"/>
        <v>49</v>
      </c>
      <c r="G28" s="65">
        <v>50.16</v>
      </c>
      <c r="H28" s="8"/>
      <c r="I28" s="8"/>
      <c r="J28" s="8"/>
      <c r="K28" s="8"/>
      <c r="L28" s="8"/>
      <c r="W28" s="33"/>
      <c r="X28" s="33"/>
      <c r="Y28" s="33"/>
      <c r="Z28" s="33"/>
      <c r="AA28" s="33"/>
      <c r="AB28" s="33"/>
      <c r="AC28" s="33"/>
      <c r="AD28" s="33"/>
      <c r="AE28" s="33"/>
    </row>
    <row r="29" spans="2:31" ht="14.25">
      <c r="B29" s="8"/>
      <c r="C29" s="8"/>
      <c r="D29" s="8"/>
      <c r="E29" s="8"/>
      <c r="F29" s="31">
        <f t="shared" si="0"/>
        <v>50</v>
      </c>
      <c r="G29" s="65">
        <v>50.400000000000006</v>
      </c>
      <c r="H29" s="8"/>
      <c r="I29" s="8"/>
      <c r="J29" s="8"/>
      <c r="K29" s="8"/>
      <c r="L29" s="8"/>
      <c r="W29" s="33"/>
      <c r="X29" s="33"/>
      <c r="Y29" s="33"/>
      <c r="Z29" s="33"/>
      <c r="AA29" s="33"/>
      <c r="AB29" s="33"/>
      <c r="AC29" s="33"/>
      <c r="AD29" s="33"/>
      <c r="AE29" s="33"/>
    </row>
    <row r="30" spans="2:31" ht="14.25">
      <c r="B30" s="8"/>
      <c r="C30" s="8"/>
      <c r="D30" s="8"/>
      <c r="E30" s="8"/>
      <c r="F30" s="31">
        <f t="shared" si="0"/>
        <v>51</v>
      </c>
      <c r="G30" s="65">
        <v>50.760000000000005</v>
      </c>
      <c r="H30" s="8"/>
      <c r="I30" s="8"/>
      <c r="J30" s="8"/>
      <c r="K30" s="8"/>
      <c r="L30" s="8"/>
      <c r="W30" s="33"/>
      <c r="X30" s="33"/>
      <c r="Y30" s="33"/>
      <c r="Z30" s="33"/>
      <c r="AA30" s="33"/>
      <c r="AB30" s="33"/>
      <c r="AC30" s="33"/>
      <c r="AD30" s="33"/>
      <c r="AE30" s="33"/>
    </row>
    <row r="31" spans="2:31" ht="14.25">
      <c r="B31" s="8"/>
      <c r="C31" s="8"/>
      <c r="D31" s="8"/>
      <c r="E31" s="8"/>
      <c r="F31" s="31">
        <f t="shared" si="0"/>
        <v>52</v>
      </c>
      <c r="G31" s="65">
        <v>51</v>
      </c>
      <c r="H31" s="8"/>
      <c r="I31" s="8"/>
      <c r="J31" s="8"/>
      <c r="K31" s="8"/>
      <c r="L31" s="8"/>
      <c r="W31" s="33"/>
      <c r="X31" s="33"/>
      <c r="Y31" s="33"/>
      <c r="Z31" s="33"/>
      <c r="AA31" s="33"/>
      <c r="AB31" s="33"/>
      <c r="AC31" s="33"/>
      <c r="AD31" s="33"/>
      <c r="AE31" s="33"/>
    </row>
    <row r="32" spans="2:31" ht="14.25">
      <c r="B32" s="8"/>
      <c r="C32" s="8"/>
      <c r="D32" s="8"/>
      <c r="E32" s="8"/>
      <c r="F32" s="31">
        <f t="shared" si="0"/>
        <v>53</v>
      </c>
      <c r="G32" s="65">
        <v>51.239999999999995</v>
      </c>
      <c r="H32" s="8"/>
      <c r="I32" s="8"/>
      <c r="J32" s="8"/>
      <c r="K32" s="8"/>
      <c r="L32" s="8"/>
      <c r="W32" s="33"/>
      <c r="X32" s="33"/>
      <c r="Y32" s="33"/>
      <c r="Z32" s="33"/>
      <c r="AA32" s="33"/>
      <c r="AB32" s="33"/>
      <c r="AC32" s="33"/>
      <c r="AD32" s="33"/>
      <c r="AE32" s="33"/>
    </row>
    <row r="33" spans="2:31" ht="14.25">
      <c r="B33" s="8"/>
      <c r="C33" s="8"/>
      <c r="D33" s="8"/>
      <c r="E33" s="8"/>
      <c r="F33" s="31">
        <f t="shared" si="0"/>
        <v>54</v>
      </c>
      <c r="G33" s="65">
        <v>51.480000000000004</v>
      </c>
      <c r="H33" s="8"/>
      <c r="I33" s="8"/>
      <c r="J33" s="8"/>
      <c r="K33" s="8"/>
      <c r="L33" s="8"/>
      <c r="W33" s="33"/>
      <c r="X33" s="33"/>
      <c r="Y33" s="33"/>
      <c r="Z33" s="33"/>
      <c r="AA33" s="33"/>
      <c r="AB33" s="33"/>
      <c r="AC33" s="33"/>
      <c r="AD33" s="33"/>
      <c r="AE33" s="33"/>
    </row>
    <row r="34" spans="2:31" ht="14.25">
      <c r="B34" s="8"/>
      <c r="C34" s="8"/>
      <c r="D34" s="8"/>
      <c r="E34" s="8"/>
      <c r="F34" s="31">
        <f t="shared" si="0"/>
        <v>55</v>
      </c>
      <c r="G34" s="65">
        <v>51.72</v>
      </c>
      <c r="H34" s="8"/>
      <c r="I34" s="8"/>
      <c r="J34" s="8"/>
      <c r="K34" s="8"/>
      <c r="L34" s="8"/>
      <c r="W34" s="33"/>
      <c r="X34" s="33"/>
      <c r="Y34" s="33"/>
      <c r="Z34" s="33"/>
      <c r="AA34" s="33"/>
      <c r="AB34" s="33"/>
      <c r="AC34" s="33"/>
      <c r="AD34" s="33"/>
      <c r="AE34" s="33"/>
    </row>
    <row r="35" spans="2:31" ht="14.25">
      <c r="B35" s="8"/>
      <c r="C35" s="8"/>
      <c r="D35" s="8"/>
      <c r="E35" s="8"/>
      <c r="F35" s="31">
        <f t="shared" si="0"/>
        <v>56</v>
      </c>
      <c r="G35" s="65">
        <v>51.96</v>
      </c>
      <c r="H35" s="8"/>
      <c r="I35" s="8"/>
      <c r="J35" s="8"/>
      <c r="K35" s="8"/>
      <c r="L35" s="8"/>
      <c r="W35" s="33"/>
      <c r="X35" s="33"/>
      <c r="Y35" s="33"/>
      <c r="Z35" s="33"/>
      <c r="AA35" s="33"/>
      <c r="AB35" s="33"/>
      <c r="AC35" s="33"/>
      <c r="AD35" s="33"/>
      <c r="AE35" s="33"/>
    </row>
    <row r="36" spans="2:31" ht="14.25">
      <c r="B36" s="8"/>
      <c r="C36" s="8"/>
      <c r="D36" s="8"/>
      <c r="E36" s="8"/>
      <c r="F36" s="31">
        <f t="shared" si="0"/>
        <v>57</v>
      </c>
      <c r="G36" s="65">
        <v>52.199999999999996</v>
      </c>
      <c r="H36" s="8"/>
      <c r="I36" s="8"/>
      <c r="J36" s="8"/>
      <c r="K36" s="8"/>
      <c r="L36" s="8"/>
      <c r="W36" s="33"/>
      <c r="X36" s="33"/>
      <c r="Y36" s="33"/>
      <c r="Z36" s="33"/>
      <c r="AA36" s="33"/>
      <c r="AB36" s="33"/>
      <c r="AC36" s="33"/>
      <c r="AD36" s="33"/>
      <c r="AE36" s="33"/>
    </row>
    <row r="37" spans="2:31" ht="14.25">
      <c r="B37" s="8"/>
      <c r="C37" s="8"/>
      <c r="D37" s="8"/>
      <c r="E37" s="8"/>
      <c r="F37" s="31">
        <f t="shared" si="0"/>
        <v>58</v>
      </c>
      <c r="G37" s="65">
        <v>52.44</v>
      </c>
      <c r="H37" s="8"/>
      <c r="I37" s="8"/>
      <c r="J37" s="8"/>
      <c r="K37" s="8"/>
      <c r="L37" s="8"/>
      <c r="W37" s="33"/>
      <c r="X37" s="33"/>
      <c r="Y37" s="33"/>
      <c r="Z37" s="33"/>
      <c r="AA37" s="33"/>
      <c r="AB37" s="33"/>
      <c r="AC37" s="33"/>
      <c r="AD37" s="33"/>
      <c r="AE37" s="33"/>
    </row>
    <row r="38" spans="2:31" ht="14.25">
      <c r="B38" s="8"/>
      <c r="C38" s="8"/>
      <c r="D38" s="8"/>
      <c r="E38" s="8"/>
      <c r="F38" s="31">
        <f t="shared" si="0"/>
        <v>59</v>
      </c>
      <c r="G38" s="65">
        <v>52.679999999999993</v>
      </c>
      <c r="H38" s="8"/>
      <c r="I38" s="8"/>
      <c r="J38" s="8"/>
      <c r="K38" s="8"/>
      <c r="L38" s="8"/>
      <c r="W38" s="33"/>
      <c r="X38" s="33"/>
      <c r="Y38" s="33"/>
      <c r="Z38" s="33"/>
      <c r="AA38" s="33"/>
      <c r="AB38" s="33"/>
      <c r="AC38" s="33"/>
      <c r="AD38" s="33"/>
      <c r="AE38" s="33"/>
    </row>
    <row r="39" spans="2:31" ht="14.25">
      <c r="B39" s="8"/>
      <c r="C39" s="8"/>
      <c r="D39" s="8"/>
      <c r="E39" s="8"/>
      <c r="F39" s="31">
        <f t="shared" si="0"/>
        <v>60</v>
      </c>
      <c r="G39" s="65">
        <v>52.800000000000004</v>
      </c>
      <c r="H39" s="8"/>
      <c r="I39" s="8"/>
      <c r="J39" s="8"/>
      <c r="K39" s="8"/>
      <c r="L39" s="8"/>
      <c r="W39" s="33"/>
      <c r="X39" s="33"/>
      <c r="Y39" s="33"/>
      <c r="Z39" s="33"/>
      <c r="AA39" s="33"/>
      <c r="AB39" s="33"/>
      <c r="AC39" s="33"/>
      <c r="AD39" s="33"/>
      <c r="AE39" s="33"/>
    </row>
    <row r="40" spans="2:31" ht="14.25">
      <c r="B40" s="8"/>
      <c r="C40" s="8"/>
      <c r="D40" s="8"/>
      <c r="E40" s="8"/>
      <c r="F40" s="31">
        <f t="shared" si="0"/>
        <v>61</v>
      </c>
      <c r="G40" s="65">
        <v>53.04</v>
      </c>
      <c r="H40" s="8"/>
      <c r="I40" s="8"/>
      <c r="J40" s="8"/>
      <c r="K40" s="8"/>
      <c r="L40" s="8"/>
      <c r="W40" s="33"/>
      <c r="X40" s="33"/>
      <c r="Y40" s="33"/>
      <c r="Z40" s="33"/>
      <c r="AA40" s="33"/>
      <c r="AB40" s="33"/>
      <c r="AC40" s="33"/>
      <c r="AD40" s="33"/>
      <c r="AE40" s="33"/>
    </row>
    <row r="41" spans="2:31" ht="14.25">
      <c r="B41" s="8"/>
      <c r="C41" s="8"/>
      <c r="D41" s="8"/>
      <c r="E41" s="8"/>
      <c r="F41" s="31">
        <f t="shared" si="0"/>
        <v>62</v>
      </c>
      <c r="G41" s="65">
        <v>53.16</v>
      </c>
      <c r="H41" s="8"/>
      <c r="I41" s="8"/>
      <c r="J41" s="8"/>
      <c r="K41" s="8"/>
      <c r="L41" s="8"/>
      <c r="W41" s="33"/>
      <c r="X41" s="33"/>
      <c r="Y41" s="33"/>
      <c r="Z41" s="33"/>
      <c r="AA41" s="33"/>
      <c r="AB41" s="33"/>
      <c r="AC41" s="33"/>
      <c r="AD41" s="33"/>
      <c r="AE41" s="33"/>
    </row>
    <row r="42" spans="2:31" ht="14.25">
      <c r="B42" s="8"/>
      <c r="C42" s="8"/>
      <c r="D42" s="8"/>
      <c r="E42" s="8"/>
      <c r="F42" s="31">
        <f t="shared" si="0"/>
        <v>63</v>
      </c>
      <c r="G42" s="65">
        <v>53.28</v>
      </c>
      <c r="H42" s="8"/>
      <c r="I42" s="8"/>
      <c r="J42" s="8"/>
      <c r="K42" s="8"/>
      <c r="L42" s="8"/>
      <c r="W42" s="33"/>
      <c r="X42" s="33"/>
      <c r="Y42" s="33"/>
      <c r="Z42" s="33"/>
      <c r="AA42" s="33"/>
      <c r="AB42" s="33"/>
      <c r="AC42" s="33"/>
      <c r="AD42" s="33"/>
      <c r="AE42" s="33"/>
    </row>
    <row r="43" spans="2:31" ht="14.25">
      <c r="B43" s="8"/>
      <c r="C43" s="8"/>
      <c r="D43" s="8"/>
      <c r="E43" s="8"/>
      <c r="F43" s="31">
        <f t="shared" si="0"/>
        <v>64</v>
      </c>
      <c r="G43" s="65">
        <v>53.400000000000006</v>
      </c>
      <c r="H43" s="8"/>
      <c r="I43" s="8"/>
      <c r="J43" s="8"/>
      <c r="K43" s="8"/>
      <c r="L43" s="8"/>
      <c r="W43" s="33"/>
      <c r="X43" s="33"/>
      <c r="Y43" s="33"/>
      <c r="Z43" s="33"/>
      <c r="AA43" s="33"/>
      <c r="AB43" s="33"/>
      <c r="AC43" s="33"/>
      <c r="AD43" s="33"/>
      <c r="AE43" s="33"/>
    </row>
    <row r="44" spans="2:31" ht="14.25">
      <c r="B44" s="8"/>
      <c r="C44" s="8"/>
      <c r="D44" s="8"/>
      <c r="E44" s="8"/>
      <c r="F44" s="31">
        <f t="shared" si="0"/>
        <v>65</v>
      </c>
      <c r="G44" s="65">
        <v>53.519999999999996</v>
      </c>
      <c r="H44" s="8"/>
      <c r="I44" s="8"/>
      <c r="J44" s="8"/>
      <c r="K44" s="8"/>
      <c r="L44" s="8"/>
      <c r="W44" s="33"/>
      <c r="X44" s="33"/>
      <c r="Y44" s="33"/>
      <c r="Z44" s="33"/>
      <c r="AA44" s="33"/>
      <c r="AB44" s="33"/>
      <c r="AC44" s="33"/>
      <c r="AD44" s="33"/>
      <c r="AE44" s="33"/>
    </row>
    <row r="45" spans="2:31" ht="14.25">
      <c r="B45" s="8"/>
      <c r="C45" s="8"/>
      <c r="D45" s="8"/>
      <c r="E45" s="8"/>
      <c r="F45" s="31">
        <f t="shared" si="0"/>
        <v>66</v>
      </c>
      <c r="G45" s="65">
        <v>53.64</v>
      </c>
      <c r="H45" s="8"/>
      <c r="I45" s="8"/>
      <c r="J45" s="8"/>
      <c r="K45" s="8"/>
      <c r="L45" s="8"/>
      <c r="W45" s="33"/>
      <c r="X45" s="33"/>
      <c r="Y45" s="33"/>
      <c r="Z45" s="33"/>
      <c r="AA45" s="33"/>
      <c r="AB45" s="33"/>
      <c r="AC45" s="33"/>
      <c r="AD45" s="33"/>
      <c r="AE45" s="33"/>
    </row>
    <row r="46" spans="2:31" ht="14.25">
      <c r="B46" s="8"/>
      <c r="C46" s="8"/>
      <c r="D46" s="8"/>
      <c r="E46" s="8"/>
      <c r="F46" s="31">
        <f t="shared" si="0"/>
        <v>67</v>
      </c>
      <c r="G46" s="65">
        <v>53.760000000000005</v>
      </c>
      <c r="H46" s="8"/>
      <c r="I46" s="8"/>
      <c r="J46" s="8"/>
      <c r="K46" s="8"/>
      <c r="L46" s="8"/>
      <c r="W46" s="33"/>
      <c r="X46" s="33"/>
      <c r="Y46" s="33"/>
      <c r="Z46" s="33"/>
      <c r="AA46" s="33"/>
      <c r="AB46" s="33"/>
      <c r="AC46" s="33"/>
      <c r="AD46" s="33"/>
      <c r="AE46" s="33"/>
    </row>
    <row r="47" spans="2:31" ht="14.25">
      <c r="B47" s="8"/>
      <c r="C47" s="8"/>
      <c r="D47" s="8"/>
      <c r="E47" s="8"/>
      <c r="F47" s="31">
        <f t="shared" si="0"/>
        <v>68</v>
      </c>
      <c r="G47" s="65">
        <v>53.760000000000005</v>
      </c>
      <c r="H47" s="8"/>
      <c r="I47" s="8"/>
      <c r="J47" s="8"/>
      <c r="K47" s="8"/>
      <c r="L47" s="8"/>
      <c r="W47" s="33"/>
      <c r="X47" s="33"/>
      <c r="Y47" s="33"/>
      <c r="Z47" s="33"/>
      <c r="AA47" s="33"/>
      <c r="AB47" s="33"/>
      <c r="AC47" s="33"/>
      <c r="AD47" s="33"/>
      <c r="AE47" s="33"/>
    </row>
    <row r="48" spans="2:31" ht="14.25">
      <c r="B48" s="8"/>
      <c r="C48" s="8"/>
      <c r="D48" s="8"/>
      <c r="E48" s="8"/>
      <c r="F48" s="31">
        <f t="shared" si="0"/>
        <v>69</v>
      </c>
      <c r="G48" s="65">
        <v>53.760000000000005</v>
      </c>
      <c r="H48" s="8"/>
      <c r="I48" s="8"/>
      <c r="J48" s="8"/>
      <c r="K48" s="8"/>
      <c r="L48" s="8"/>
      <c r="W48" s="33"/>
      <c r="X48" s="33"/>
      <c r="Y48" s="33"/>
      <c r="Z48" s="33"/>
      <c r="AA48" s="33"/>
      <c r="AB48" s="33"/>
      <c r="AC48" s="33"/>
      <c r="AD48" s="33"/>
      <c r="AE48" s="33"/>
    </row>
    <row r="49" spans="2:31" ht="14.25">
      <c r="B49" s="8"/>
      <c r="C49" s="8"/>
      <c r="D49" s="8"/>
      <c r="E49" s="8"/>
      <c r="F49" s="31">
        <f t="shared" si="0"/>
        <v>70</v>
      </c>
      <c r="G49" s="65">
        <v>53.88</v>
      </c>
      <c r="H49" s="8"/>
      <c r="I49" s="8"/>
      <c r="J49" s="8"/>
      <c r="K49" s="8"/>
      <c r="L49" s="8"/>
      <c r="W49" s="33"/>
      <c r="X49" s="33"/>
      <c r="Y49" s="33"/>
      <c r="Z49" s="33"/>
      <c r="AA49" s="33"/>
      <c r="AB49" s="33"/>
      <c r="AC49" s="33"/>
      <c r="AD49" s="33"/>
      <c r="AE49" s="33"/>
    </row>
    <row r="50" spans="2:31" ht="14.25">
      <c r="B50" s="8"/>
      <c r="C50" s="8"/>
      <c r="D50" s="8"/>
      <c r="E50" s="8"/>
      <c r="F50" s="31">
        <f t="shared" si="0"/>
        <v>71</v>
      </c>
      <c r="G50" s="65">
        <v>53.88</v>
      </c>
      <c r="H50" s="8"/>
      <c r="I50" s="8"/>
      <c r="J50" s="8"/>
      <c r="K50" s="8"/>
      <c r="L50" s="8"/>
      <c r="W50" s="33"/>
      <c r="X50" s="33"/>
      <c r="Y50" s="33"/>
      <c r="Z50" s="33"/>
      <c r="AA50" s="33"/>
      <c r="AB50" s="33"/>
      <c r="AC50" s="33"/>
      <c r="AD50" s="33"/>
      <c r="AE50" s="33"/>
    </row>
    <row r="51" spans="2:31" ht="14.25">
      <c r="B51" s="8"/>
      <c r="C51" s="8"/>
      <c r="D51" s="8"/>
      <c r="E51" s="8"/>
      <c r="F51" s="31">
        <f t="shared" si="0"/>
        <v>72</v>
      </c>
      <c r="G51" s="65">
        <v>53.88</v>
      </c>
      <c r="H51" s="8"/>
      <c r="I51" s="8"/>
      <c r="J51" s="8"/>
      <c r="K51" s="8"/>
      <c r="L51" s="8"/>
      <c r="W51" s="33"/>
      <c r="X51" s="33"/>
      <c r="Y51" s="33"/>
      <c r="Z51" s="33"/>
      <c r="AA51" s="33"/>
      <c r="AB51" s="33"/>
      <c r="AC51" s="33"/>
      <c r="AD51" s="33"/>
      <c r="AE51" s="33"/>
    </row>
    <row r="52" spans="2:31" ht="14.25">
      <c r="B52" s="8"/>
      <c r="C52" s="8"/>
      <c r="D52" s="8"/>
      <c r="E52" s="8"/>
      <c r="F52" s="31">
        <f t="shared" si="0"/>
        <v>73</v>
      </c>
      <c r="G52" s="65">
        <v>53.88</v>
      </c>
      <c r="H52" s="8"/>
      <c r="I52" s="8"/>
      <c r="J52" s="8"/>
      <c r="K52" s="8"/>
      <c r="L52" s="8"/>
      <c r="W52" s="33"/>
      <c r="X52" s="33"/>
      <c r="Y52" s="33"/>
      <c r="Z52" s="33"/>
      <c r="AA52" s="33"/>
      <c r="AB52" s="33"/>
      <c r="AC52" s="33"/>
      <c r="AD52" s="33"/>
      <c r="AE52" s="33"/>
    </row>
    <row r="53" spans="2:31" ht="14.25">
      <c r="B53" s="8"/>
      <c r="C53" s="8"/>
      <c r="D53" s="8"/>
      <c r="E53" s="8"/>
      <c r="F53" s="31">
        <f t="shared" si="0"/>
        <v>74</v>
      </c>
      <c r="G53" s="65">
        <v>53.760000000000005</v>
      </c>
      <c r="H53" s="8"/>
      <c r="I53" s="8"/>
      <c r="J53" s="8"/>
      <c r="K53" s="8"/>
      <c r="L53" s="8"/>
      <c r="W53" s="33"/>
      <c r="X53" s="33"/>
      <c r="Y53" s="33"/>
      <c r="Z53" s="33"/>
      <c r="AA53" s="33"/>
      <c r="AB53" s="33"/>
      <c r="AC53" s="33"/>
      <c r="AD53" s="33"/>
      <c r="AE53" s="33"/>
    </row>
    <row r="54" spans="2:31" ht="14.25">
      <c r="B54" s="8"/>
      <c r="C54" s="8"/>
      <c r="D54" s="8"/>
      <c r="E54" s="8"/>
      <c r="F54" s="31">
        <f t="shared" si="0"/>
        <v>75</v>
      </c>
      <c r="G54" s="65">
        <v>53.760000000000005</v>
      </c>
      <c r="H54" s="8"/>
      <c r="I54" s="8"/>
      <c r="J54" s="8"/>
      <c r="K54" s="8"/>
      <c r="L54" s="8"/>
      <c r="W54" s="33"/>
      <c r="X54" s="33"/>
      <c r="Y54" s="33"/>
      <c r="Z54" s="33"/>
      <c r="AA54" s="33"/>
      <c r="AB54" s="33"/>
      <c r="AC54" s="33"/>
      <c r="AD54" s="33"/>
      <c r="AE54" s="33"/>
    </row>
    <row r="55" spans="2:31" ht="14.25">
      <c r="B55" s="8"/>
      <c r="C55" s="8"/>
      <c r="D55" s="8"/>
      <c r="E55" s="8"/>
      <c r="F55" s="31">
        <f t="shared" si="0"/>
        <v>76</v>
      </c>
      <c r="G55" s="65">
        <v>53.64</v>
      </c>
      <c r="H55" s="8"/>
      <c r="I55" s="8"/>
      <c r="J55" s="8"/>
      <c r="K55" s="8"/>
      <c r="L55" s="8"/>
      <c r="W55" s="33"/>
      <c r="X55" s="33"/>
      <c r="Y55" s="33"/>
      <c r="Z55" s="33"/>
      <c r="AA55" s="33"/>
      <c r="AB55" s="33"/>
      <c r="AC55" s="33"/>
      <c r="AD55" s="33"/>
      <c r="AE55" s="33"/>
    </row>
    <row r="56" spans="2:31" ht="14.25">
      <c r="B56" s="8"/>
      <c r="C56" s="8"/>
      <c r="D56" s="8"/>
      <c r="E56" s="8"/>
      <c r="F56" s="31">
        <f t="shared" si="0"/>
        <v>77</v>
      </c>
      <c r="G56" s="65">
        <v>53.64</v>
      </c>
      <c r="H56" s="8"/>
      <c r="I56" s="8"/>
      <c r="J56" s="8"/>
      <c r="K56" s="8"/>
      <c r="L56" s="8"/>
      <c r="W56" s="33"/>
      <c r="X56" s="33"/>
      <c r="Y56" s="33"/>
      <c r="Z56" s="33"/>
      <c r="AA56" s="33"/>
      <c r="AB56" s="33"/>
      <c r="AC56" s="33"/>
      <c r="AD56" s="33"/>
      <c r="AE56" s="33"/>
    </row>
    <row r="57" spans="2:31" ht="14.25">
      <c r="B57" s="8"/>
      <c r="C57" s="8"/>
      <c r="D57" s="8"/>
      <c r="E57" s="8"/>
      <c r="F57" s="31">
        <f t="shared" si="0"/>
        <v>78</v>
      </c>
      <c r="G57" s="65">
        <v>53.519999999999996</v>
      </c>
      <c r="H57" s="8"/>
      <c r="I57" s="8"/>
      <c r="J57" s="8"/>
      <c r="K57" s="8"/>
      <c r="L57" s="8"/>
      <c r="W57" s="33"/>
      <c r="X57" s="33"/>
      <c r="Y57" s="33"/>
      <c r="Z57" s="33"/>
      <c r="AA57" s="33"/>
      <c r="AB57" s="33"/>
      <c r="AC57" s="33"/>
      <c r="AD57" s="33"/>
      <c r="AE57" s="33"/>
    </row>
    <row r="58" spans="2:31" ht="14.25">
      <c r="B58" s="8"/>
      <c r="C58" s="8"/>
      <c r="D58" s="8"/>
      <c r="E58" s="8"/>
      <c r="F58" s="31">
        <f t="shared" si="0"/>
        <v>79</v>
      </c>
      <c r="G58" s="65">
        <v>53.400000000000006</v>
      </c>
      <c r="H58" s="8"/>
      <c r="I58" s="8"/>
      <c r="J58" s="8"/>
      <c r="K58" s="8"/>
      <c r="L58" s="8"/>
      <c r="W58" s="33"/>
      <c r="X58" s="33"/>
      <c r="Y58" s="33"/>
      <c r="Z58" s="33"/>
      <c r="AA58" s="33"/>
      <c r="AB58" s="33"/>
      <c r="AC58" s="33"/>
      <c r="AD58" s="33"/>
      <c r="AE58" s="33"/>
    </row>
    <row r="59" spans="2:31" ht="14.25">
      <c r="B59" s="8"/>
      <c r="C59" s="8"/>
      <c r="D59" s="8"/>
      <c r="E59" s="8"/>
      <c r="F59" s="31">
        <f t="shared" si="0"/>
        <v>80</v>
      </c>
      <c r="G59" s="65">
        <v>53.28</v>
      </c>
      <c r="H59" s="8"/>
      <c r="I59" s="8"/>
      <c r="J59" s="8"/>
      <c r="K59" s="8"/>
      <c r="L59" s="8"/>
      <c r="W59" s="33"/>
      <c r="X59" s="33"/>
      <c r="Y59" s="33"/>
      <c r="Z59" s="33"/>
      <c r="AA59" s="33"/>
      <c r="AB59" s="33"/>
      <c r="AC59" s="33"/>
      <c r="AD59" s="33"/>
      <c r="AE59" s="33"/>
    </row>
    <row r="60" spans="2:31" ht="14.25">
      <c r="B60" s="8"/>
      <c r="C60" s="8"/>
      <c r="D60" s="8"/>
      <c r="E60" s="8"/>
      <c r="F60" s="31">
        <f t="shared" si="0"/>
        <v>81</v>
      </c>
      <c r="G60" s="65">
        <v>53.16</v>
      </c>
      <c r="H60" s="8"/>
      <c r="I60" s="8"/>
      <c r="J60" s="8"/>
      <c r="K60" s="8"/>
      <c r="L60" s="8"/>
      <c r="W60" s="33"/>
      <c r="X60" s="33"/>
      <c r="Y60" s="33"/>
      <c r="Z60" s="33"/>
      <c r="AA60" s="33"/>
      <c r="AB60" s="33"/>
      <c r="AC60" s="33"/>
      <c r="AD60" s="33"/>
      <c r="AE60" s="33"/>
    </row>
    <row r="61" spans="2:31" ht="14.25">
      <c r="B61" s="8"/>
      <c r="C61" s="8"/>
      <c r="D61" s="8"/>
      <c r="E61" s="8"/>
      <c r="F61" s="31">
        <f t="shared" si="0"/>
        <v>82</v>
      </c>
      <c r="G61" s="65">
        <v>53.04</v>
      </c>
      <c r="H61" s="8"/>
      <c r="I61" s="8"/>
      <c r="J61" s="8"/>
      <c r="K61" s="8"/>
      <c r="L61" s="8"/>
      <c r="W61" s="33"/>
      <c r="X61" s="33"/>
      <c r="Y61" s="33"/>
      <c r="Z61" s="33"/>
      <c r="AA61" s="33"/>
      <c r="AB61" s="33"/>
      <c r="AC61" s="33"/>
      <c r="AD61" s="33"/>
      <c r="AE61" s="33"/>
    </row>
    <row r="62" spans="2:31" ht="14.25">
      <c r="B62" s="8"/>
      <c r="C62" s="8"/>
      <c r="D62" s="8"/>
      <c r="E62" s="8"/>
      <c r="F62" s="31">
        <f t="shared" si="0"/>
        <v>83</v>
      </c>
      <c r="G62" s="65">
        <v>52.92</v>
      </c>
      <c r="H62" s="8"/>
      <c r="I62" s="8"/>
      <c r="J62" s="8"/>
      <c r="K62" s="8"/>
      <c r="L62" s="8"/>
      <c r="W62" s="33"/>
      <c r="X62" s="33"/>
      <c r="Y62" s="33"/>
      <c r="Z62" s="33"/>
      <c r="AA62" s="33"/>
      <c r="AB62" s="33"/>
      <c r="AC62" s="33"/>
      <c r="AD62" s="33"/>
      <c r="AE62" s="33"/>
    </row>
    <row r="63" spans="2:31" ht="14.25">
      <c r="B63" s="8"/>
      <c r="C63" s="8"/>
      <c r="D63" s="8"/>
      <c r="E63" s="8"/>
      <c r="F63" s="31">
        <f t="shared" si="0"/>
        <v>84</v>
      </c>
      <c r="G63" s="65">
        <v>52.679999999999993</v>
      </c>
      <c r="H63" s="8"/>
      <c r="I63" s="8"/>
      <c r="J63" s="8"/>
      <c r="K63" s="8"/>
      <c r="L63" s="8"/>
      <c r="W63" s="33"/>
      <c r="X63" s="33"/>
      <c r="Y63" s="33"/>
      <c r="Z63" s="33"/>
      <c r="AA63" s="33"/>
      <c r="AB63" s="33"/>
      <c r="AC63" s="33"/>
      <c r="AD63" s="33"/>
      <c r="AE63" s="33"/>
    </row>
    <row r="64" spans="2:31" ht="14.25">
      <c r="B64" s="8"/>
      <c r="C64" s="8"/>
      <c r="D64" s="8"/>
      <c r="E64" s="8"/>
      <c r="F64" s="31">
        <f t="shared" si="0"/>
        <v>85</v>
      </c>
      <c r="G64" s="65">
        <v>52.56</v>
      </c>
      <c r="H64" s="8"/>
      <c r="I64" s="8"/>
      <c r="J64" s="8"/>
      <c r="K64" s="8"/>
      <c r="L64" s="8"/>
      <c r="W64" s="33"/>
      <c r="X64" s="33"/>
      <c r="Y64" s="33"/>
      <c r="Z64" s="33"/>
      <c r="AA64" s="33"/>
      <c r="AB64" s="33"/>
      <c r="AC64" s="33"/>
      <c r="AD64" s="33"/>
      <c r="AE64" s="33"/>
    </row>
    <row r="65" spans="2:31" ht="14.25">
      <c r="B65" s="8"/>
      <c r="C65" s="8"/>
      <c r="D65" s="8"/>
      <c r="E65" s="8"/>
      <c r="F65" s="31">
        <f t="shared" si="0"/>
        <v>86</v>
      </c>
      <c r="G65" s="65">
        <v>52.320000000000007</v>
      </c>
      <c r="H65" s="8"/>
      <c r="I65" s="8"/>
      <c r="J65" s="8"/>
      <c r="K65" s="8"/>
      <c r="L65" s="8"/>
      <c r="W65" s="33"/>
      <c r="X65" s="33"/>
      <c r="Y65" s="33"/>
      <c r="Z65" s="33"/>
      <c r="AA65" s="33"/>
      <c r="AB65" s="33"/>
      <c r="AC65" s="33"/>
      <c r="AD65" s="33"/>
      <c r="AE65" s="33"/>
    </row>
    <row r="66" spans="2:31" ht="14.25">
      <c r="B66" s="8"/>
      <c r="C66" s="8"/>
      <c r="D66" s="8"/>
      <c r="E66" s="8"/>
      <c r="F66" s="31">
        <f t="shared" si="0"/>
        <v>87</v>
      </c>
      <c r="G66" s="65">
        <v>52.199999999999996</v>
      </c>
      <c r="H66" s="8"/>
      <c r="I66" s="8"/>
      <c r="J66" s="8"/>
      <c r="K66" s="8"/>
      <c r="L66" s="8"/>
      <c r="W66" s="33"/>
      <c r="X66" s="33"/>
      <c r="Y66" s="33"/>
      <c r="Z66" s="33"/>
      <c r="AA66" s="33"/>
      <c r="AB66" s="33"/>
      <c r="AC66" s="33"/>
      <c r="AD66" s="33"/>
      <c r="AE66" s="33"/>
    </row>
    <row r="67" spans="2:31" ht="14.25">
      <c r="B67" s="8"/>
      <c r="C67" s="8"/>
      <c r="D67" s="8"/>
      <c r="E67" s="8"/>
      <c r="F67" s="31">
        <f t="shared" si="0"/>
        <v>88</v>
      </c>
      <c r="G67" s="65">
        <v>51.96</v>
      </c>
      <c r="H67" s="8"/>
      <c r="I67" s="8"/>
      <c r="J67" s="8"/>
      <c r="K67" s="8"/>
      <c r="L67" s="8"/>
      <c r="W67" s="33"/>
      <c r="X67" s="33"/>
      <c r="Y67" s="33"/>
      <c r="Z67" s="33"/>
      <c r="AA67" s="33"/>
      <c r="AB67" s="33"/>
      <c r="AC67" s="33"/>
      <c r="AD67" s="33"/>
      <c r="AE67" s="33"/>
    </row>
    <row r="68" spans="2:31" ht="14.25">
      <c r="B68" s="8"/>
      <c r="C68" s="8"/>
      <c r="D68" s="8"/>
      <c r="E68" s="8"/>
      <c r="F68" s="31">
        <f t="shared" si="0"/>
        <v>89</v>
      </c>
      <c r="G68" s="65">
        <v>51.72</v>
      </c>
      <c r="H68" s="8"/>
      <c r="I68" s="8"/>
      <c r="J68" s="8"/>
      <c r="K68" s="8"/>
      <c r="L68" s="8"/>
      <c r="W68" s="33"/>
      <c r="X68" s="33"/>
      <c r="Y68" s="33"/>
      <c r="Z68" s="33"/>
      <c r="AA68" s="33"/>
      <c r="AB68" s="33"/>
      <c r="AC68" s="33"/>
      <c r="AD68" s="33"/>
      <c r="AE68" s="33"/>
    </row>
    <row r="69" spans="2:31" ht="14.25">
      <c r="B69" s="8"/>
      <c r="C69" s="8"/>
      <c r="D69" s="8"/>
      <c r="E69" s="8"/>
      <c r="F69" s="31">
        <f t="shared" si="0"/>
        <v>90</v>
      </c>
      <c r="G69" s="65">
        <v>51.480000000000004</v>
      </c>
      <c r="H69" s="8"/>
      <c r="I69" s="8"/>
      <c r="J69" s="8"/>
      <c r="K69" s="8"/>
      <c r="L69" s="8"/>
      <c r="W69" s="33"/>
      <c r="X69" s="33"/>
      <c r="Y69" s="33"/>
      <c r="Z69" s="33"/>
      <c r="AA69" s="33"/>
      <c r="AB69" s="33"/>
      <c r="AC69" s="33"/>
      <c r="AD69" s="33"/>
      <c r="AE69" s="33"/>
    </row>
    <row r="70" spans="2:31" ht="14.25">
      <c r="B70" s="8"/>
      <c r="C70" s="8"/>
      <c r="D70" s="8"/>
      <c r="E70" s="8"/>
      <c r="F70" s="31">
        <f t="shared" si="0"/>
        <v>91</v>
      </c>
      <c r="G70" s="65">
        <v>51.12</v>
      </c>
      <c r="H70" s="8"/>
      <c r="I70" s="8"/>
      <c r="J70" s="8"/>
      <c r="K70" s="8"/>
      <c r="L70" s="8"/>
      <c r="W70" s="33"/>
      <c r="X70" s="33"/>
      <c r="Y70" s="33"/>
      <c r="Z70" s="33"/>
      <c r="AA70" s="33"/>
      <c r="AB70" s="33"/>
      <c r="AC70" s="33"/>
      <c r="AD70" s="33"/>
      <c r="AE70" s="33"/>
    </row>
    <row r="71" spans="2:31" ht="14.25">
      <c r="B71" s="8"/>
      <c r="C71" s="8"/>
      <c r="D71" s="8"/>
      <c r="E71" s="8"/>
      <c r="F71" s="31">
        <f t="shared" si="0"/>
        <v>92</v>
      </c>
      <c r="G71" s="65">
        <v>50.88</v>
      </c>
      <c r="H71" s="8"/>
      <c r="I71" s="8"/>
      <c r="J71" s="8"/>
      <c r="K71" s="8"/>
      <c r="L71" s="8"/>
      <c r="W71" s="33"/>
      <c r="X71" s="33"/>
      <c r="Y71" s="33"/>
      <c r="Z71" s="33"/>
      <c r="AA71" s="33"/>
      <c r="AB71" s="33"/>
      <c r="AC71" s="33"/>
      <c r="AD71" s="33"/>
      <c r="AE71" s="33"/>
    </row>
    <row r="72" spans="2:31" ht="14.25">
      <c r="B72" s="8"/>
      <c r="C72" s="8"/>
      <c r="D72" s="8"/>
      <c r="E72" s="8"/>
      <c r="F72" s="31">
        <f t="shared" si="0"/>
        <v>93</v>
      </c>
      <c r="G72" s="65">
        <v>50.64</v>
      </c>
      <c r="H72" s="8"/>
      <c r="I72" s="8"/>
      <c r="J72" s="8"/>
      <c r="K72" s="8"/>
      <c r="L72" s="8"/>
      <c r="W72" s="33"/>
      <c r="X72" s="33"/>
      <c r="Y72" s="33"/>
      <c r="Z72" s="33"/>
      <c r="AA72" s="33"/>
      <c r="AB72" s="33"/>
      <c r="AC72" s="33"/>
      <c r="AD72" s="33"/>
      <c r="AE72" s="33"/>
    </row>
    <row r="73" spans="2:31" ht="14.25">
      <c r="B73" s="8"/>
      <c r="C73" s="8"/>
      <c r="D73" s="8"/>
      <c r="E73" s="8"/>
      <c r="F73" s="31">
        <f t="shared" si="0"/>
        <v>94</v>
      </c>
      <c r="G73" s="65">
        <v>50.28</v>
      </c>
      <c r="H73" s="8"/>
      <c r="I73" s="8"/>
      <c r="J73" s="8"/>
      <c r="K73" s="8"/>
      <c r="L73" s="8"/>
      <c r="W73" s="33"/>
      <c r="X73" s="33"/>
      <c r="Y73" s="33"/>
      <c r="Z73" s="33"/>
      <c r="AA73" s="33"/>
      <c r="AB73" s="33"/>
      <c r="AC73" s="33"/>
      <c r="AD73" s="33"/>
      <c r="AE73" s="33"/>
    </row>
    <row r="74" spans="2:31" ht="14.25">
      <c r="B74" s="8"/>
      <c r="C74" s="8"/>
      <c r="D74" s="8"/>
      <c r="E74" s="8"/>
      <c r="F74" s="31">
        <f t="shared" si="0"/>
        <v>95</v>
      </c>
      <c r="G74" s="65">
        <v>50.04</v>
      </c>
      <c r="H74" s="8"/>
      <c r="I74" s="8"/>
      <c r="J74" s="8"/>
      <c r="K74" s="8"/>
      <c r="L74" s="8"/>
      <c r="W74" s="33"/>
      <c r="X74" s="33"/>
      <c r="Y74" s="33"/>
      <c r="Z74" s="33"/>
      <c r="AA74" s="33"/>
      <c r="AB74" s="33"/>
      <c r="AC74" s="33"/>
      <c r="AD74" s="33"/>
      <c r="AE74" s="33"/>
    </row>
    <row r="75" spans="2:31" ht="14.25">
      <c r="B75" s="8"/>
      <c r="C75" s="8"/>
      <c r="D75" s="8"/>
      <c r="E75" s="8"/>
      <c r="F75" s="31">
        <f>+F74+1</f>
        <v>96</v>
      </c>
      <c r="G75" s="65">
        <v>49.679999999999993</v>
      </c>
      <c r="H75" s="8"/>
      <c r="I75" s="8"/>
      <c r="J75" s="8"/>
      <c r="K75" s="8"/>
      <c r="L75" s="8"/>
      <c r="W75" s="33"/>
      <c r="X75" s="33"/>
      <c r="Y75" s="33"/>
      <c r="Z75" s="33"/>
      <c r="AA75" s="33"/>
      <c r="AB75" s="33"/>
      <c r="AC75" s="33"/>
      <c r="AD75" s="33"/>
      <c r="AE75" s="33"/>
    </row>
    <row r="76" spans="2:31" ht="14.25">
      <c r="B76" s="8"/>
      <c r="C76" s="8"/>
      <c r="D76" s="8"/>
      <c r="E76" s="8"/>
      <c r="F76" s="31">
        <f>+F75+1</f>
        <v>97</v>
      </c>
      <c r="G76" s="65">
        <v>49.320000000000007</v>
      </c>
      <c r="H76" s="8"/>
      <c r="I76" s="8"/>
      <c r="J76" s="8"/>
      <c r="K76" s="8"/>
      <c r="L76" s="8"/>
      <c r="W76" s="33"/>
      <c r="X76" s="33"/>
      <c r="Y76" s="33"/>
      <c r="Z76" s="33"/>
      <c r="AA76" s="33"/>
      <c r="AB76" s="33"/>
      <c r="AC76" s="33"/>
      <c r="AD76" s="33"/>
      <c r="AE76" s="33"/>
    </row>
    <row r="77" spans="2:31" ht="14.25">
      <c r="B77" s="8"/>
      <c r="C77" s="8"/>
      <c r="D77" s="8"/>
      <c r="E77" s="8"/>
      <c r="F77" s="31">
        <f>+F76+1</f>
        <v>98</v>
      </c>
      <c r="G77" s="65">
        <v>48.96</v>
      </c>
      <c r="H77" s="8"/>
      <c r="I77" s="8"/>
      <c r="J77" s="8"/>
      <c r="K77" s="8"/>
      <c r="L77" s="8"/>
      <c r="W77" s="33"/>
      <c r="X77" s="33"/>
      <c r="Y77" s="33"/>
      <c r="Z77" s="33"/>
      <c r="AA77" s="33"/>
      <c r="AB77" s="33"/>
      <c r="AC77" s="33"/>
      <c r="AD77" s="33"/>
      <c r="AE77" s="33"/>
    </row>
    <row r="78" spans="2:31" ht="14.25">
      <c r="B78" s="8"/>
      <c r="C78" s="8"/>
      <c r="D78" s="8"/>
      <c r="E78" s="8"/>
      <c r="F78" s="31">
        <f>+F77+1</f>
        <v>99</v>
      </c>
      <c r="G78" s="65">
        <v>48.480000000000004</v>
      </c>
      <c r="H78" s="8"/>
      <c r="I78" s="8"/>
      <c r="J78" s="8"/>
      <c r="K78" s="8"/>
      <c r="L78" s="8"/>
      <c r="W78" s="33"/>
      <c r="X78" s="33"/>
      <c r="Y78" s="33"/>
      <c r="Z78" s="33"/>
      <c r="AA78" s="33"/>
      <c r="AB78" s="33"/>
      <c r="AC78" s="33"/>
      <c r="AD78" s="33"/>
      <c r="AE78" s="33"/>
    </row>
    <row r="79" spans="2:31" ht="15" thickBot="1">
      <c r="B79" s="8"/>
      <c r="C79" s="8"/>
      <c r="D79" s="8"/>
      <c r="E79" s="8"/>
      <c r="F79" s="31">
        <f>+F78+1</f>
        <v>100</v>
      </c>
      <c r="G79" s="66">
        <v>48.12</v>
      </c>
      <c r="H79" s="8"/>
      <c r="I79" s="8"/>
      <c r="J79" s="8"/>
      <c r="K79" s="8"/>
      <c r="L79" s="8"/>
      <c r="W79" s="33"/>
      <c r="X79" s="33"/>
      <c r="Y79" s="33"/>
      <c r="Z79" s="33"/>
      <c r="AA79" s="33"/>
      <c r="AB79" s="33"/>
      <c r="AC79" s="33"/>
      <c r="AD79" s="33"/>
      <c r="AE79" s="33"/>
    </row>
    <row r="80" spans="2:31">
      <c r="B80" s="1"/>
      <c r="C80" s="1"/>
      <c r="D80" s="1"/>
      <c r="E80" s="1"/>
    </row>
    <row r="81" spans="2:5">
      <c r="B81" s="1"/>
      <c r="C81" s="1"/>
      <c r="D81" s="1"/>
      <c r="E81" s="1"/>
    </row>
  </sheetData>
  <mergeCells count="5">
    <mergeCell ref="B2:L2"/>
    <mergeCell ref="B3:L3"/>
    <mergeCell ref="B4:L4"/>
    <mergeCell ref="B5:L5"/>
    <mergeCell ref="B6:L6"/>
  </mergeCells>
  <printOptions horizontalCentered="1" verticalCentered="1"/>
  <pageMargins left="0.74803149606299202" right="0.74803149606299202" top="0.35433070866141703" bottom="0.98425196850393704" header="0.511811023622047" footer="0.511811023622047"/>
  <pageSetup scale="64" orientation="portrait" horizontalDpi="1200" verticalDpi="1200" r:id="rId1"/>
  <headerFooter alignWithMargins="0">
    <oddFooter xml:space="preserve">&amp;L&amp;"Arial,Bold"The Purchase price is exclusive of Service Tax and Cess. Service Tax and Cess will be charged on Purchase price separately. &amp;R&amp;P of &amp;N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31"/>
  <sheetViews>
    <sheetView view="pageBreakPreview" topLeftCell="A74" zoomScale="70" zoomScaleNormal="100" zoomScaleSheetLayoutView="70" workbookViewId="0">
      <pane xSplit="2" topLeftCell="AZ1" activePane="topRight" state="frozen"/>
      <selection activeCell="L9" sqref="L9"/>
      <selection pane="topRight" activeCell="L9" sqref="L9"/>
    </sheetView>
  </sheetViews>
  <sheetFormatPr defaultRowHeight="12.75"/>
  <cols>
    <col min="1" max="1" width="9.140625" style="1"/>
    <col min="2" max="2" width="15" style="1" customWidth="1"/>
    <col min="3" max="12" width="12.7109375" style="1" customWidth="1"/>
    <col min="13" max="42" width="10.140625" style="1" customWidth="1"/>
    <col min="43" max="60" width="9.140625" style="1"/>
    <col min="61" max="61" width="15.28515625" style="1" customWidth="1"/>
    <col min="62" max="70" width="9.140625" style="1"/>
    <col min="71" max="71" width="12.140625" style="1" customWidth="1"/>
    <col min="72" max="16384" width="9.140625" style="1"/>
  </cols>
  <sheetData>
    <row r="1" spans="1:163" customFormat="1" ht="13.5" thickBot="1">
      <c r="B1" s="1"/>
      <c r="C1" t="s">
        <v>5</v>
      </c>
      <c r="E1" s="7"/>
      <c r="F1" s="7"/>
      <c r="G1" s="1"/>
      <c r="P1" s="7"/>
      <c r="Q1" s="1"/>
      <c r="Z1" s="7"/>
      <c r="AA1" s="1"/>
      <c r="AJ1" s="7"/>
      <c r="AK1" s="1"/>
    </row>
    <row r="2" spans="1:163" customFormat="1" ht="21" customHeight="1">
      <c r="A2" s="1"/>
      <c r="B2" s="11"/>
      <c r="C2" s="12"/>
      <c r="D2" s="12"/>
      <c r="E2" s="104" t="s">
        <v>24</v>
      </c>
      <c r="F2" s="105"/>
      <c r="G2" s="105"/>
      <c r="H2" s="105"/>
      <c r="I2" s="105"/>
      <c r="J2" s="105"/>
      <c r="K2" s="106"/>
      <c r="O2" s="104" t="s">
        <v>24</v>
      </c>
      <c r="P2" s="105"/>
      <c r="Q2" s="105"/>
      <c r="R2" s="105"/>
      <c r="S2" s="105"/>
      <c r="T2" s="105"/>
      <c r="U2" s="106"/>
      <c r="Y2" s="104" t="s">
        <v>24</v>
      </c>
      <c r="Z2" s="105"/>
      <c r="AA2" s="105"/>
      <c r="AB2" s="105"/>
      <c r="AC2" s="105"/>
      <c r="AD2" s="105"/>
      <c r="AE2" s="106"/>
      <c r="AI2" s="104" t="s">
        <v>24</v>
      </c>
      <c r="AJ2" s="105"/>
      <c r="AK2" s="105"/>
      <c r="AL2" s="105"/>
      <c r="AM2" s="105"/>
      <c r="AN2" s="105"/>
      <c r="AO2" s="106"/>
      <c r="AS2" s="104" t="s">
        <v>24</v>
      </c>
      <c r="AT2" s="105"/>
      <c r="AU2" s="105"/>
      <c r="AV2" s="105"/>
      <c r="AW2" s="105"/>
      <c r="AX2" s="105"/>
      <c r="AY2" s="106"/>
      <c r="BC2" s="104" t="s">
        <v>24</v>
      </c>
      <c r="BD2" s="105"/>
      <c r="BE2" s="105"/>
      <c r="BF2" s="105"/>
      <c r="BG2" s="105"/>
      <c r="BH2" s="105"/>
      <c r="BI2" s="106"/>
      <c r="BM2" s="104" t="s">
        <v>24</v>
      </c>
      <c r="BN2" s="105"/>
      <c r="BO2" s="105"/>
      <c r="BP2" s="105"/>
      <c r="BQ2" s="105"/>
      <c r="BR2" s="105"/>
      <c r="BS2" s="106"/>
    </row>
    <row r="3" spans="1:163" customFormat="1" ht="15.75">
      <c r="A3" s="1"/>
      <c r="B3" s="20" t="e">
        <v>#REF!</v>
      </c>
      <c r="C3" s="12"/>
      <c r="D3" s="12"/>
      <c r="E3" s="101" t="s">
        <v>15</v>
      </c>
      <c r="F3" s="102"/>
      <c r="G3" s="102"/>
      <c r="H3" s="102"/>
      <c r="I3" s="102"/>
      <c r="J3" s="102"/>
      <c r="K3" s="103"/>
      <c r="O3" s="101" t="s">
        <v>15</v>
      </c>
      <c r="P3" s="102"/>
      <c r="Q3" s="102"/>
      <c r="R3" s="102"/>
      <c r="S3" s="102"/>
      <c r="T3" s="102"/>
      <c r="U3" s="103"/>
      <c r="Y3" s="101" t="s">
        <v>15</v>
      </c>
      <c r="Z3" s="102"/>
      <c r="AA3" s="102"/>
      <c r="AB3" s="102"/>
      <c r="AC3" s="102"/>
      <c r="AD3" s="102"/>
      <c r="AE3" s="103"/>
      <c r="AI3" s="101" t="s">
        <v>15</v>
      </c>
      <c r="AJ3" s="102"/>
      <c r="AK3" s="102"/>
      <c r="AL3" s="102"/>
      <c r="AM3" s="102"/>
      <c r="AN3" s="102"/>
      <c r="AO3" s="103"/>
      <c r="AS3" s="101" t="s">
        <v>15</v>
      </c>
      <c r="AT3" s="102"/>
      <c r="AU3" s="102"/>
      <c r="AV3" s="102"/>
      <c r="AW3" s="102"/>
      <c r="AX3" s="102"/>
      <c r="AY3" s="103"/>
      <c r="BC3" s="101" t="s">
        <v>15</v>
      </c>
      <c r="BD3" s="102"/>
      <c r="BE3" s="102"/>
      <c r="BF3" s="102"/>
      <c r="BG3" s="102"/>
      <c r="BH3" s="102"/>
      <c r="BI3" s="103"/>
      <c r="BM3" s="101" t="s">
        <v>15</v>
      </c>
      <c r="BN3" s="102"/>
      <c r="BO3" s="102"/>
      <c r="BP3" s="102"/>
      <c r="BQ3" s="102"/>
      <c r="BR3" s="102"/>
      <c r="BS3" s="103"/>
    </row>
    <row r="4" spans="1:163" customFormat="1" ht="15.75">
      <c r="A4" s="1"/>
      <c r="B4" s="20"/>
      <c r="C4" s="19"/>
      <c r="D4" s="12"/>
      <c r="E4" s="101" t="s">
        <v>4</v>
      </c>
      <c r="F4" s="102"/>
      <c r="G4" s="102"/>
      <c r="H4" s="102"/>
      <c r="I4" s="102"/>
      <c r="J4" s="102"/>
      <c r="K4" s="103"/>
      <c r="O4" s="101" t="s">
        <v>4</v>
      </c>
      <c r="P4" s="102"/>
      <c r="Q4" s="102"/>
      <c r="R4" s="102"/>
      <c r="S4" s="102"/>
      <c r="T4" s="102"/>
      <c r="U4" s="103"/>
      <c r="Y4" s="101" t="s">
        <v>4</v>
      </c>
      <c r="Z4" s="102"/>
      <c r="AA4" s="102"/>
      <c r="AB4" s="102"/>
      <c r="AC4" s="102"/>
      <c r="AD4" s="102"/>
      <c r="AE4" s="103"/>
      <c r="AI4" s="101" t="s">
        <v>4</v>
      </c>
      <c r="AJ4" s="102"/>
      <c r="AK4" s="102"/>
      <c r="AL4" s="102"/>
      <c r="AM4" s="102"/>
      <c r="AN4" s="102"/>
      <c r="AO4" s="103"/>
      <c r="AS4" s="101" t="s">
        <v>4</v>
      </c>
      <c r="AT4" s="102"/>
      <c r="AU4" s="102"/>
      <c r="AV4" s="102"/>
      <c r="AW4" s="102"/>
      <c r="AX4" s="102"/>
      <c r="AY4" s="103"/>
      <c r="BC4" s="101" t="s">
        <v>4</v>
      </c>
      <c r="BD4" s="102"/>
      <c r="BE4" s="102"/>
      <c r="BF4" s="102"/>
      <c r="BG4" s="102"/>
      <c r="BH4" s="102"/>
      <c r="BI4" s="103"/>
      <c r="BM4" s="101" t="s">
        <v>4</v>
      </c>
      <c r="BN4" s="102"/>
      <c r="BO4" s="102"/>
      <c r="BP4" s="102"/>
      <c r="BQ4" s="102"/>
      <c r="BR4" s="102"/>
      <c r="BS4" s="103"/>
    </row>
    <row r="5" spans="1:163" customFormat="1" ht="15.75">
      <c r="A5" s="1"/>
      <c r="B5" s="20"/>
      <c r="C5" s="11"/>
      <c r="D5" s="12"/>
      <c r="E5" s="101" t="s">
        <v>7</v>
      </c>
      <c r="F5" s="102"/>
      <c r="G5" s="102"/>
      <c r="H5" s="102"/>
      <c r="I5" s="102"/>
      <c r="J5" s="102"/>
      <c r="K5" s="103"/>
      <c r="O5" s="101" t="s">
        <v>7</v>
      </c>
      <c r="P5" s="102"/>
      <c r="Q5" s="102"/>
      <c r="R5" s="102"/>
      <c r="S5" s="102"/>
      <c r="T5" s="102"/>
      <c r="U5" s="103"/>
      <c r="Y5" s="101" t="s">
        <v>7</v>
      </c>
      <c r="Z5" s="102"/>
      <c r="AA5" s="102"/>
      <c r="AB5" s="102"/>
      <c r="AC5" s="102"/>
      <c r="AD5" s="102"/>
      <c r="AE5" s="103"/>
      <c r="AI5" s="101" t="s">
        <v>7</v>
      </c>
      <c r="AJ5" s="102"/>
      <c r="AK5" s="102"/>
      <c r="AL5" s="102"/>
      <c r="AM5" s="102"/>
      <c r="AN5" s="102"/>
      <c r="AO5" s="103"/>
      <c r="AS5" s="101" t="s">
        <v>7</v>
      </c>
      <c r="AT5" s="102"/>
      <c r="AU5" s="102"/>
      <c r="AV5" s="102"/>
      <c r="AW5" s="102"/>
      <c r="AX5" s="102"/>
      <c r="AY5" s="103"/>
      <c r="BC5" s="101" t="s">
        <v>7</v>
      </c>
      <c r="BD5" s="102"/>
      <c r="BE5" s="102"/>
      <c r="BF5" s="102"/>
      <c r="BG5" s="102"/>
      <c r="BH5" s="102"/>
      <c r="BI5" s="103"/>
      <c r="BM5" s="101" t="s">
        <v>7</v>
      </c>
      <c r="BN5" s="102"/>
      <c r="BO5" s="102"/>
      <c r="BP5" s="102"/>
      <c r="BQ5" s="102"/>
      <c r="BR5" s="102"/>
      <c r="BS5" s="103"/>
    </row>
    <row r="6" spans="1:163" customFormat="1" ht="16.5" customHeight="1">
      <c r="B6" s="20"/>
      <c r="C6" s="1"/>
      <c r="D6" s="12"/>
      <c r="E6" s="129" t="s">
        <v>23</v>
      </c>
      <c r="F6" s="119"/>
      <c r="G6" s="119"/>
      <c r="H6" s="119"/>
      <c r="I6" s="119"/>
      <c r="J6" s="119"/>
      <c r="K6" s="130"/>
      <c r="O6" s="123" t="s">
        <v>23</v>
      </c>
      <c r="P6" s="124"/>
      <c r="Q6" s="124"/>
      <c r="R6" s="124"/>
      <c r="S6" s="124"/>
      <c r="T6" s="124"/>
      <c r="U6" s="125"/>
      <c r="Y6" s="123" t="s">
        <v>23</v>
      </c>
      <c r="Z6" s="124"/>
      <c r="AA6" s="124"/>
      <c r="AB6" s="124"/>
      <c r="AC6" s="124"/>
      <c r="AD6" s="124"/>
      <c r="AE6" s="125"/>
      <c r="AI6" s="123" t="s">
        <v>23</v>
      </c>
      <c r="AJ6" s="124"/>
      <c r="AK6" s="124"/>
      <c r="AL6" s="124"/>
      <c r="AM6" s="124"/>
      <c r="AN6" s="124"/>
      <c r="AO6" s="125"/>
      <c r="AS6" s="123" t="s">
        <v>23</v>
      </c>
      <c r="AT6" s="124"/>
      <c r="AU6" s="124"/>
      <c r="AV6" s="124"/>
      <c r="AW6" s="124"/>
      <c r="AX6" s="124"/>
      <c r="AY6" s="125"/>
      <c r="BC6" s="123" t="s">
        <v>23</v>
      </c>
      <c r="BD6" s="124"/>
      <c r="BE6" s="124"/>
      <c r="BF6" s="124"/>
      <c r="BG6" s="124"/>
      <c r="BH6" s="124"/>
      <c r="BI6" s="125"/>
      <c r="BM6" s="123" t="s">
        <v>23</v>
      </c>
      <c r="BN6" s="124"/>
      <c r="BO6" s="124"/>
      <c r="BP6" s="124"/>
      <c r="BQ6" s="124"/>
      <c r="BR6" s="124"/>
      <c r="BS6" s="125"/>
    </row>
    <row r="7" spans="1:163" customFormat="1" ht="13.5" customHeight="1" thickBot="1">
      <c r="B7" s="1"/>
      <c r="C7" s="1"/>
      <c r="D7" s="1"/>
      <c r="E7" s="129"/>
      <c r="F7" s="120"/>
      <c r="G7" s="120"/>
      <c r="H7" s="120"/>
      <c r="I7" s="120"/>
      <c r="J7" s="120"/>
      <c r="K7" s="122"/>
      <c r="O7" s="126"/>
      <c r="P7" s="127"/>
      <c r="Q7" s="127"/>
      <c r="R7" s="127"/>
      <c r="S7" s="127"/>
      <c r="T7" s="127"/>
      <c r="U7" s="128"/>
      <c r="Y7" s="126"/>
      <c r="Z7" s="127"/>
      <c r="AA7" s="127"/>
      <c r="AB7" s="127"/>
      <c r="AC7" s="127"/>
      <c r="AD7" s="127"/>
      <c r="AE7" s="128"/>
      <c r="AI7" s="126"/>
      <c r="AJ7" s="127"/>
      <c r="AK7" s="127"/>
      <c r="AL7" s="127"/>
      <c r="AM7" s="127"/>
      <c r="AN7" s="127"/>
      <c r="AO7" s="128"/>
      <c r="AS7" s="126"/>
      <c r="AT7" s="127"/>
      <c r="AU7" s="127"/>
      <c r="AV7" s="127"/>
      <c r="AW7" s="127"/>
      <c r="AX7" s="127"/>
      <c r="AY7" s="128"/>
      <c r="BC7" s="126"/>
      <c r="BD7" s="127"/>
      <c r="BE7" s="127"/>
      <c r="BF7" s="127"/>
      <c r="BG7" s="127"/>
      <c r="BH7" s="127"/>
      <c r="BI7" s="128"/>
      <c r="BM7" s="126"/>
      <c r="BN7" s="127"/>
      <c r="BO7" s="127"/>
      <c r="BP7" s="127"/>
      <c r="BQ7" s="127"/>
      <c r="BR7" s="127"/>
      <c r="BS7" s="128"/>
    </row>
    <row r="8" spans="1:163" customFormat="1" ht="30" customHeight="1" thickBot="1">
      <c r="B8" s="1"/>
      <c r="C8" s="110" t="s">
        <v>1</v>
      </c>
      <c r="D8" s="111"/>
      <c r="E8" s="112"/>
      <c r="G8" s="34"/>
      <c r="H8" s="1"/>
      <c r="I8" s="1"/>
      <c r="J8" s="1"/>
      <c r="M8" s="107" t="s">
        <v>1</v>
      </c>
      <c r="N8" s="108"/>
      <c r="O8" s="131"/>
      <c r="Q8" s="34"/>
      <c r="R8" s="1"/>
      <c r="S8" s="1"/>
      <c r="T8" s="1"/>
      <c r="W8" s="107" t="s">
        <v>1</v>
      </c>
      <c r="X8" s="108"/>
      <c r="Y8" s="109"/>
      <c r="AA8" s="34"/>
      <c r="AB8" s="1"/>
      <c r="AC8" s="1"/>
      <c r="AD8" s="1"/>
      <c r="AG8" s="107" t="s">
        <v>1</v>
      </c>
      <c r="AH8" s="108"/>
      <c r="AI8" s="109"/>
      <c r="AK8" s="34"/>
      <c r="AL8" s="1"/>
      <c r="AM8" s="1"/>
      <c r="AN8" s="1"/>
      <c r="AQ8" s="107" t="s">
        <v>1</v>
      </c>
      <c r="AR8" s="108"/>
      <c r="AS8" s="109"/>
      <c r="AU8" s="34"/>
      <c r="AV8" s="1"/>
      <c r="AW8" s="1"/>
      <c r="AX8" s="1"/>
      <c r="BA8" s="107" t="s">
        <v>1</v>
      </c>
      <c r="BB8" s="108"/>
      <c r="BC8" s="109"/>
      <c r="BE8" s="34"/>
      <c r="BF8" s="1"/>
      <c r="BG8" s="1"/>
      <c r="BH8" s="1"/>
      <c r="BK8" s="107" t="s">
        <v>1</v>
      </c>
      <c r="BL8" s="108"/>
      <c r="BM8" s="109"/>
      <c r="BO8" s="34"/>
      <c r="BP8" s="1"/>
      <c r="BQ8" s="1"/>
      <c r="BR8" s="1"/>
    </row>
    <row r="9" spans="1:163" s="3" customFormat="1" ht="46.5" customHeight="1" thickBot="1">
      <c r="A9"/>
      <c r="B9" s="21" t="s">
        <v>2</v>
      </c>
      <c r="C9" s="23">
        <v>30</v>
      </c>
      <c r="D9" s="23">
        <f>+C9+1</f>
        <v>31</v>
      </c>
      <c r="E9" s="23">
        <f t="shared" ref="E9:BP9" si="0">+D9+1</f>
        <v>32</v>
      </c>
      <c r="F9" s="23">
        <f t="shared" si="0"/>
        <v>33</v>
      </c>
      <c r="G9" s="23">
        <f t="shared" si="0"/>
        <v>34</v>
      </c>
      <c r="H9" s="23">
        <f t="shared" si="0"/>
        <v>35</v>
      </c>
      <c r="I9" s="23">
        <f t="shared" si="0"/>
        <v>36</v>
      </c>
      <c r="J9" s="23">
        <f t="shared" si="0"/>
        <v>37</v>
      </c>
      <c r="K9" s="23">
        <f t="shared" si="0"/>
        <v>38</v>
      </c>
      <c r="L9" s="23">
        <f t="shared" si="0"/>
        <v>39</v>
      </c>
      <c r="M9" s="23">
        <f t="shared" si="0"/>
        <v>40</v>
      </c>
      <c r="N9" s="23">
        <f t="shared" si="0"/>
        <v>41</v>
      </c>
      <c r="O9" s="23">
        <f t="shared" si="0"/>
        <v>42</v>
      </c>
      <c r="P9" s="23">
        <f t="shared" si="0"/>
        <v>43</v>
      </c>
      <c r="Q9" s="23">
        <f t="shared" si="0"/>
        <v>44</v>
      </c>
      <c r="R9" s="23">
        <f t="shared" si="0"/>
        <v>45</v>
      </c>
      <c r="S9" s="23">
        <f t="shared" si="0"/>
        <v>46</v>
      </c>
      <c r="T9" s="23">
        <f t="shared" si="0"/>
        <v>47</v>
      </c>
      <c r="U9" s="23">
        <f t="shared" si="0"/>
        <v>48</v>
      </c>
      <c r="V9" s="23">
        <f t="shared" si="0"/>
        <v>49</v>
      </c>
      <c r="W9" s="23">
        <f t="shared" si="0"/>
        <v>50</v>
      </c>
      <c r="X9" s="23">
        <f t="shared" si="0"/>
        <v>51</v>
      </c>
      <c r="Y9" s="23">
        <f t="shared" si="0"/>
        <v>52</v>
      </c>
      <c r="Z9" s="23">
        <f t="shared" si="0"/>
        <v>53</v>
      </c>
      <c r="AA9" s="23">
        <f t="shared" si="0"/>
        <v>54</v>
      </c>
      <c r="AB9" s="23">
        <f t="shared" si="0"/>
        <v>55</v>
      </c>
      <c r="AC9" s="23">
        <f t="shared" si="0"/>
        <v>56</v>
      </c>
      <c r="AD9" s="23">
        <f t="shared" si="0"/>
        <v>57</v>
      </c>
      <c r="AE9" s="23">
        <f t="shared" si="0"/>
        <v>58</v>
      </c>
      <c r="AF9" s="23">
        <f t="shared" si="0"/>
        <v>59</v>
      </c>
      <c r="AG9" s="23">
        <f t="shared" si="0"/>
        <v>60</v>
      </c>
      <c r="AH9" s="23">
        <f t="shared" si="0"/>
        <v>61</v>
      </c>
      <c r="AI9" s="23">
        <f t="shared" si="0"/>
        <v>62</v>
      </c>
      <c r="AJ9" s="23">
        <f t="shared" si="0"/>
        <v>63</v>
      </c>
      <c r="AK9" s="23">
        <f t="shared" si="0"/>
        <v>64</v>
      </c>
      <c r="AL9" s="23">
        <f t="shared" si="0"/>
        <v>65</v>
      </c>
      <c r="AM9" s="23">
        <f t="shared" si="0"/>
        <v>66</v>
      </c>
      <c r="AN9" s="23">
        <f t="shared" si="0"/>
        <v>67</v>
      </c>
      <c r="AO9" s="23">
        <f t="shared" si="0"/>
        <v>68</v>
      </c>
      <c r="AP9" s="23">
        <f t="shared" si="0"/>
        <v>69</v>
      </c>
      <c r="AQ9" s="23">
        <f t="shared" si="0"/>
        <v>70</v>
      </c>
      <c r="AR9" s="23">
        <f t="shared" si="0"/>
        <v>71</v>
      </c>
      <c r="AS9" s="23">
        <f t="shared" si="0"/>
        <v>72</v>
      </c>
      <c r="AT9" s="23">
        <f t="shared" si="0"/>
        <v>73</v>
      </c>
      <c r="AU9" s="23">
        <f t="shared" si="0"/>
        <v>74</v>
      </c>
      <c r="AV9" s="23">
        <f t="shared" si="0"/>
        <v>75</v>
      </c>
      <c r="AW9" s="23">
        <f t="shared" si="0"/>
        <v>76</v>
      </c>
      <c r="AX9" s="23">
        <f t="shared" si="0"/>
        <v>77</v>
      </c>
      <c r="AY9" s="23">
        <f t="shared" si="0"/>
        <v>78</v>
      </c>
      <c r="AZ9" s="23">
        <f t="shared" si="0"/>
        <v>79</v>
      </c>
      <c r="BA9" s="23">
        <f t="shared" si="0"/>
        <v>80</v>
      </c>
      <c r="BB9" s="23">
        <f t="shared" si="0"/>
        <v>81</v>
      </c>
      <c r="BC9" s="23">
        <f t="shared" si="0"/>
        <v>82</v>
      </c>
      <c r="BD9" s="23">
        <f t="shared" si="0"/>
        <v>83</v>
      </c>
      <c r="BE9" s="23">
        <f t="shared" si="0"/>
        <v>84</v>
      </c>
      <c r="BF9" s="23">
        <f t="shared" si="0"/>
        <v>85</v>
      </c>
      <c r="BG9" s="23">
        <f t="shared" si="0"/>
        <v>86</v>
      </c>
      <c r="BH9" s="23">
        <f t="shared" si="0"/>
        <v>87</v>
      </c>
      <c r="BI9" s="23">
        <f t="shared" si="0"/>
        <v>88</v>
      </c>
      <c r="BJ9" s="23">
        <f t="shared" si="0"/>
        <v>89</v>
      </c>
      <c r="BK9" s="23">
        <f t="shared" si="0"/>
        <v>90</v>
      </c>
      <c r="BL9" s="23">
        <f t="shared" si="0"/>
        <v>91</v>
      </c>
      <c r="BM9" s="23">
        <f t="shared" si="0"/>
        <v>92</v>
      </c>
      <c r="BN9" s="23">
        <f t="shared" si="0"/>
        <v>93</v>
      </c>
      <c r="BO9" s="23">
        <f t="shared" si="0"/>
        <v>94</v>
      </c>
      <c r="BP9" s="23">
        <f t="shared" si="0"/>
        <v>95</v>
      </c>
      <c r="BQ9" s="23">
        <f>+BP9+1</f>
        <v>96</v>
      </c>
      <c r="BR9" s="23">
        <f>+BQ9+1</f>
        <v>97</v>
      </c>
      <c r="BS9" s="23">
        <f>+BR9+1</f>
        <v>98</v>
      </c>
      <c r="BT9" s="23">
        <f>+BS9+1</f>
        <v>99</v>
      </c>
      <c r="BU9" s="23">
        <f>+BT9+1</f>
        <v>100</v>
      </c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</row>
    <row r="10" spans="1:163" customFormat="1" ht="12" customHeight="1">
      <c r="B10" s="32">
        <v>18</v>
      </c>
      <c r="C10" s="63">
        <v>40.68</v>
      </c>
      <c r="D10" s="63">
        <v>40.799999999999997</v>
      </c>
      <c r="E10" s="63">
        <v>40.799999999999997</v>
      </c>
      <c r="F10" s="63">
        <v>40.92</v>
      </c>
      <c r="G10" s="63">
        <v>41.04</v>
      </c>
      <c r="H10" s="63">
        <v>41.04</v>
      </c>
      <c r="I10" s="63">
        <v>41.160000000000004</v>
      </c>
      <c r="J10" s="63">
        <v>41.160000000000004</v>
      </c>
      <c r="K10" s="63">
        <v>41.28</v>
      </c>
      <c r="L10" s="63">
        <v>41.400000000000006</v>
      </c>
      <c r="M10" s="63">
        <v>41.519999999999996</v>
      </c>
      <c r="N10" s="63">
        <v>41.64</v>
      </c>
      <c r="O10" s="63">
        <v>41.76</v>
      </c>
      <c r="P10" s="63">
        <v>41.88</v>
      </c>
      <c r="Q10" s="63">
        <v>42.12</v>
      </c>
      <c r="R10" s="63">
        <v>42.24</v>
      </c>
      <c r="S10" s="63">
        <v>42.480000000000004</v>
      </c>
      <c r="T10" s="63">
        <v>42.72</v>
      </c>
      <c r="U10" s="63">
        <v>43.08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</row>
    <row r="11" spans="1:163" customFormat="1" ht="14.25">
      <c r="B11" s="32">
        <f>+B10+1</f>
        <v>19</v>
      </c>
      <c r="C11" s="63">
        <v>40.92</v>
      </c>
      <c r="D11" s="63">
        <v>40.92</v>
      </c>
      <c r="E11" s="63">
        <v>41.04</v>
      </c>
      <c r="F11" s="63">
        <v>41.04</v>
      </c>
      <c r="G11" s="63">
        <v>41.160000000000004</v>
      </c>
      <c r="H11" s="63">
        <v>41.160000000000004</v>
      </c>
      <c r="I11" s="63">
        <v>41.28</v>
      </c>
      <c r="J11" s="63">
        <v>41.400000000000006</v>
      </c>
      <c r="K11" s="63">
        <v>41.400000000000006</v>
      </c>
      <c r="L11" s="63">
        <v>41.519999999999996</v>
      </c>
      <c r="M11" s="63">
        <v>41.64</v>
      </c>
      <c r="N11" s="63">
        <v>41.76</v>
      </c>
      <c r="O11" s="63">
        <v>41.88</v>
      </c>
      <c r="P11" s="63">
        <v>42</v>
      </c>
      <c r="Q11" s="63">
        <v>42.12</v>
      </c>
      <c r="R11" s="63">
        <v>42.36</v>
      </c>
      <c r="S11" s="63">
        <v>42.480000000000004</v>
      </c>
      <c r="T11" s="63">
        <v>42.72</v>
      </c>
      <c r="U11" s="63">
        <v>42.96</v>
      </c>
      <c r="V11" s="63">
        <v>43.32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</row>
    <row r="12" spans="1:163" customFormat="1" ht="15" thickBot="1">
      <c r="B12" s="32">
        <f t="shared" ref="B12:B75" si="1">+B11+1</f>
        <v>20</v>
      </c>
      <c r="C12" s="63">
        <v>41.04</v>
      </c>
      <c r="D12" s="63">
        <v>41.160000000000004</v>
      </c>
      <c r="E12" s="63">
        <v>41.160000000000004</v>
      </c>
      <c r="F12" s="63">
        <v>41.28</v>
      </c>
      <c r="G12" s="63">
        <v>41.28</v>
      </c>
      <c r="H12" s="63">
        <v>41.400000000000006</v>
      </c>
      <c r="I12" s="63">
        <v>41.400000000000006</v>
      </c>
      <c r="J12" s="63">
        <v>41.519999999999996</v>
      </c>
      <c r="K12" s="63">
        <v>41.519999999999996</v>
      </c>
      <c r="L12" s="63">
        <v>41.64</v>
      </c>
      <c r="M12" s="63">
        <v>41.76</v>
      </c>
      <c r="N12" s="63">
        <v>41.88</v>
      </c>
      <c r="O12" s="63">
        <v>42</v>
      </c>
      <c r="P12" s="63">
        <v>42.12</v>
      </c>
      <c r="Q12" s="63">
        <v>42.24</v>
      </c>
      <c r="R12" s="63">
        <v>42.36</v>
      </c>
      <c r="S12" s="63">
        <v>42.599999999999994</v>
      </c>
      <c r="T12" s="63">
        <v>42.839999999999996</v>
      </c>
      <c r="U12" s="63">
        <v>42.96</v>
      </c>
      <c r="V12" s="63">
        <v>43.32</v>
      </c>
      <c r="W12" s="63">
        <v>43.56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</row>
    <row r="13" spans="1:163" customFormat="1" ht="15" thickBot="1">
      <c r="A13" s="2"/>
      <c r="B13" s="32">
        <f t="shared" si="1"/>
        <v>21</v>
      </c>
      <c r="C13" s="63">
        <v>41.160000000000004</v>
      </c>
      <c r="D13" s="63">
        <v>41.28</v>
      </c>
      <c r="E13" s="63">
        <v>41.400000000000006</v>
      </c>
      <c r="F13" s="63">
        <v>41.400000000000006</v>
      </c>
      <c r="G13" s="63">
        <v>41.519999999999996</v>
      </c>
      <c r="H13" s="63">
        <v>41.519999999999996</v>
      </c>
      <c r="I13" s="63">
        <v>41.64</v>
      </c>
      <c r="J13" s="63">
        <v>41.64</v>
      </c>
      <c r="K13" s="63">
        <v>41.76</v>
      </c>
      <c r="L13" s="63">
        <v>41.76</v>
      </c>
      <c r="M13" s="63">
        <v>41.88</v>
      </c>
      <c r="N13" s="63">
        <v>42</v>
      </c>
      <c r="O13" s="63">
        <v>42.12</v>
      </c>
      <c r="P13" s="63">
        <v>42.24</v>
      </c>
      <c r="Q13" s="63">
        <v>42.36</v>
      </c>
      <c r="R13" s="63">
        <v>42.480000000000004</v>
      </c>
      <c r="S13" s="63">
        <v>42.599999999999994</v>
      </c>
      <c r="T13" s="63">
        <v>42.839999999999996</v>
      </c>
      <c r="U13" s="63">
        <v>43.08</v>
      </c>
      <c r="V13" s="63">
        <v>43.32</v>
      </c>
      <c r="W13" s="63">
        <v>43.56</v>
      </c>
      <c r="X13" s="63">
        <v>43.8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</row>
    <row r="14" spans="1:163" customFormat="1" ht="14.25">
      <c r="B14" s="32">
        <f t="shared" si="1"/>
        <v>22</v>
      </c>
      <c r="C14" s="63">
        <v>41.400000000000006</v>
      </c>
      <c r="D14" s="63">
        <v>41.400000000000006</v>
      </c>
      <c r="E14" s="63">
        <v>41.519999999999996</v>
      </c>
      <c r="F14" s="63">
        <v>41.519999999999996</v>
      </c>
      <c r="G14" s="63">
        <v>41.64</v>
      </c>
      <c r="H14" s="63">
        <v>41.76</v>
      </c>
      <c r="I14" s="63">
        <v>41.76</v>
      </c>
      <c r="J14" s="63">
        <v>41.88</v>
      </c>
      <c r="K14" s="63">
        <v>41.88</v>
      </c>
      <c r="L14" s="63">
        <v>42</v>
      </c>
      <c r="M14" s="63">
        <v>42</v>
      </c>
      <c r="N14" s="63">
        <v>42.12</v>
      </c>
      <c r="O14" s="63">
        <v>42.24</v>
      </c>
      <c r="P14" s="63">
        <v>42.36</v>
      </c>
      <c r="Q14" s="63">
        <v>42.480000000000004</v>
      </c>
      <c r="R14" s="63">
        <v>42.599999999999994</v>
      </c>
      <c r="S14" s="63">
        <v>42.72</v>
      </c>
      <c r="T14" s="63">
        <v>42.839999999999996</v>
      </c>
      <c r="U14" s="63">
        <v>43.08</v>
      </c>
      <c r="V14" s="63">
        <v>43.32</v>
      </c>
      <c r="W14" s="63">
        <v>43.56</v>
      </c>
      <c r="X14" s="63">
        <v>43.8</v>
      </c>
      <c r="Y14" s="63">
        <v>44.04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</row>
    <row r="15" spans="1:163" customFormat="1" ht="14.25">
      <c r="B15" s="32">
        <f t="shared" si="1"/>
        <v>23</v>
      </c>
      <c r="C15" s="63">
        <v>41.519999999999996</v>
      </c>
      <c r="D15" s="63">
        <v>41.64</v>
      </c>
      <c r="E15" s="63">
        <v>41.64</v>
      </c>
      <c r="F15" s="63">
        <v>41.76</v>
      </c>
      <c r="G15" s="63">
        <v>41.76</v>
      </c>
      <c r="H15" s="63">
        <v>41.88</v>
      </c>
      <c r="I15" s="63">
        <v>42</v>
      </c>
      <c r="J15" s="63">
        <v>42</v>
      </c>
      <c r="K15" s="63">
        <v>42.12</v>
      </c>
      <c r="L15" s="63">
        <v>42.12</v>
      </c>
      <c r="M15" s="63">
        <v>42.24</v>
      </c>
      <c r="N15" s="63">
        <v>42.36</v>
      </c>
      <c r="O15" s="63">
        <v>42.36</v>
      </c>
      <c r="P15" s="63">
        <v>42.480000000000004</v>
      </c>
      <c r="Q15" s="63">
        <v>42.599999999999994</v>
      </c>
      <c r="R15" s="63">
        <v>42.72</v>
      </c>
      <c r="S15" s="63">
        <v>42.839999999999996</v>
      </c>
      <c r="T15" s="63">
        <v>42.96</v>
      </c>
      <c r="U15" s="63">
        <v>43.2</v>
      </c>
      <c r="V15" s="63">
        <v>43.32</v>
      </c>
      <c r="W15" s="63">
        <v>43.56</v>
      </c>
      <c r="X15" s="63">
        <v>43.8</v>
      </c>
      <c r="Y15" s="63">
        <v>44.04</v>
      </c>
      <c r="Z15" s="63">
        <v>44.400000000000006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</row>
    <row r="16" spans="1:163" customFormat="1" ht="14.25">
      <c r="B16" s="32">
        <f t="shared" si="1"/>
        <v>24</v>
      </c>
      <c r="C16" s="63">
        <v>41.64</v>
      </c>
      <c r="D16" s="63">
        <v>41.76</v>
      </c>
      <c r="E16" s="63">
        <v>41.88</v>
      </c>
      <c r="F16" s="63">
        <v>41.88</v>
      </c>
      <c r="G16" s="63">
        <v>42</v>
      </c>
      <c r="H16" s="63">
        <v>42.12</v>
      </c>
      <c r="I16" s="63">
        <v>42.12</v>
      </c>
      <c r="J16" s="63">
        <v>42.24</v>
      </c>
      <c r="K16" s="63">
        <v>42.24</v>
      </c>
      <c r="L16" s="63">
        <v>42.36</v>
      </c>
      <c r="M16" s="63">
        <v>42.36</v>
      </c>
      <c r="N16" s="63">
        <v>42.480000000000004</v>
      </c>
      <c r="O16" s="63">
        <v>42.599999999999994</v>
      </c>
      <c r="P16" s="63">
        <v>42.599999999999994</v>
      </c>
      <c r="Q16" s="63">
        <v>42.72</v>
      </c>
      <c r="R16" s="63">
        <v>42.839999999999996</v>
      </c>
      <c r="S16" s="63">
        <v>42.96</v>
      </c>
      <c r="T16" s="63">
        <v>43.08</v>
      </c>
      <c r="U16" s="63">
        <v>43.2</v>
      </c>
      <c r="V16" s="63">
        <v>43.44</v>
      </c>
      <c r="W16" s="63">
        <v>43.56</v>
      </c>
      <c r="X16" s="63">
        <v>43.8</v>
      </c>
      <c r="Y16" s="63">
        <v>44.04</v>
      </c>
      <c r="Z16" s="63">
        <v>44.400000000000006</v>
      </c>
      <c r="AA16" s="63">
        <v>44.64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</row>
    <row r="17" spans="2:73" customFormat="1" ht="14.25">
      <c r="B17" s="32">
        <f t="shared" si="1"/>
        <v>25</v>
      </c>
      <c r="C17" s="63">
        <v>41.76</v>
      </c>
      <c r="D17" s="63">
        <v>41.88</v>
      </c>
      <c r="E17" s="63">
        <v>42</v>
      </c>
      <c r="F17" s="63">
        <v>42.12</v>
      </c>
      <c r="G17" s="63">
        <v>42.12</v>
      </c>
      <c r="H17" s="63">
        <v>42.24</v>
      </c>
      <c r="I17" s="63">
        <v>42.36</v>
      </c>
      <c r="J17" s="63">
        <v>42.36</v>
      </c>
      <c r="K17" s="63">
        <v>42.480000000000004</v>
      </c>
      <c r="L17" s="63">
        <v>42.480000000000004</v>
      </c>
      <c r="M17" s="63">
        <v>42.599999999999994</v>
      </c>
      <c r="N17" s="63">
        <v>42.72</v>
      </c>
      <c r="O17" s="63">
        <v>42.72</v>
      </c>
      <c r="P17" s="63">
        <v>42.839999999999996</v>
      </c>
      <c r="Q17" s="63">
        <v>42.96</v>
      </c>
      <c r="R17" s="63">
        <v>42.96</v>
      </c>
      <c r="S17" s="63">
        <v>43.08</v>
      </c>
      <c r="T17" s="63">
        <v>43.2</v>
      </c>
      <c r="U17" s="63">
        <v>43.32</v>
      </c>
      <c r="V17" s="63">
        <v>43.56</v>
      </c>
      <c r="W17" s="63">
        <v>43.68</v>
      </c>
      <c r="X17" s="63">
        <v>43.92</v>
      </c>
      <c r="Y17" s="63">
        <v>44.160000000000004</v>
      </c>
      <c r="Z17" s="63">
        <v>44.400000000000006</v>
      </c>
      <c r="AA17" s="63">
        <v>44.64</v>
      </c>
      <c r="AB17" s="63">
        <v>45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</row>
    <row r="18" spans="2:73" customFormat="1" ht="14.25">
      <c r="B18" s="32">
        <f t="shared" si="1"/>
        <v>26</v>
      </c>
      <c r="C18" s="63">
        <v>42</v>
      </c>
      <c r="D18" s="63">
        <v>42.12</v>
      </c>
      <c r="E18" s="63">
        <v>42.12</v>
      </c>
      <c r="F18" s="63">
        <v>42.24</v>
      </c>
      <c r="G18" s="63">
        <v>42.36</v>
      </c>
      <c r="H18" s="63">
        <v>42.36</v>
      </c>
      <c r="I18" s="63">
        <v>42.480000000000004</v>
      </c>
      <c r="J18" s="63">
        <v>42.599999999999994</v>
      </c>
      <c r="K18" s="63">
        <v>42.599999999999994</v>
      </c>
      <c r="L18" s="63">
        <v>42.72</v>
      </c>
      <c r="M18" s="63">
        <v>42.839999999999996</v>
      </c>
      <c r="N18" s="63">
        <v>42.839999999999996</v>
      </c>
      <c r="O18" s="63">
        <v>42.96</v>
      </c>
      <c r="P18" s="63">
        <v>42.96</v>
      </c>
      <c r="Q18" s="63">
        <v>43.08</v>
      </c>
      <c r="R18" s="63">
        <v>43.2</v>
      </c>
      <c r="S18" s="63">
        <v>43.32</v>
      </c>
      <c r="T18" s="63">
        <v>43.32</v>
      </c>
      <c r="U18" s="63">
        <v>43.44</v>
      </c>
      <c r="V18" s="63">
        <v>43.68</v>
      </c>
      <c r="W18" s="63">
        <v>43.8</v>
      </c>
      <c r="X18" s="63">
        <v>43.92</v>
      </c>
      <c r="Y18" s="63">
        <v>44.160000000000004</v>
      </c>
      <c r="Z18" s="63">
        <v>44.400000000000006</v>
      </c>
      <c r="AA18" s="63">
        <v>44.64</v>
      </c>
      <c r="AB18" s="63">
        <v>45</v>
      </c>
      <c r="AC18" s="63">
        <v>45.24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</row>
    <row r="19" spans="2:73" customFormat="1" ht="14.25">
      <c r="B19" s="32">
        <f t="shared" si="1"/>
        <v>27</v>
      </c>
      <c r="C19" s="63">
        <v>42.12</v>
      </c>
      <c r="D19" s="63">
        <v>42.24</v>
      </c>
      <c r="E19" s="63">
        <v>42.36</v>
      </c>
      <c r="F19" s="63">
        <v>42.36</v>
      </c>
      <c r="G19" s="63">
        <v>42.480000000000004</v>
      </c>
      <c r="H19" s="63">
        <v>42.599999999999994</v>
      </c>
      <c r="I19" s="63">
        <v>42.72</v>
      </c>
      <c r="J19" s="63">
        <v>42.72</v>
      </c>
      <c r="K19" s="63">
        <v>42.839999999999996</v>
      </c>
      <c r="L19" s="63">
        <v>42.96</v>
      </c>
      <c r="M19" s="63">
        <v>42.96</v>
      </c>
      <c r="N19" s="63">
        <v>43.08</v>
      </c>
      <c r="O19" s="63">
        <v>43.08</v>
      </c>
      <c r="P19" s="63">
        <v>43.2</v>
      </c>
      <c r="Q19" s="63">
        <v>43.32</v>
      </c>
      <c r="R19" s="63">
        <v>43.32</v>
      </c>
      <c r="S19" s="63">
        <v>43.44</v>
      </c>
      <c r="T19" s="63">
        <v>43.56</v>
      </c>
      <c r="U19" s="63">
        <v>43.68</v>
      </c>
      <c r="V19" s="63">
        <v>43.8</v>
      </c>
      <c r="W19" s="63">
        <v>43.92</v>
      </c>
      <c r="X19" s="63">
        <v>44.04</v>
      </c>
      <c r="Y19" s="63">
        <v>44.28</v>
      </c>
      <c r="Z19" s="63">
        <v>44.519999999999996</v>
      </c>
      <c r="AA19" s="63">
        <v>44.64</v>
      </c>
      <c r="AB19" s="63">
        <v>45</v>
      </c>
      <c r="AC19" s="63">
        <v>45.24</v>
      </c>
      <c r="AD19" s="63">
        <v>45.599999999999994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</row>
    <row r="20" spans="2:73" customFormat="1" ht="14.25">
      <c r="B20" s="32">
        <f t="shared" si="1"/>
        <v>28</v>
      </c>
      <c r="C20" s="63">
        <v>42.24</v>
      </c>
      <c r="D20" s="63">
        <v>42.36</v>
      </c>
      <c r="E20" s="63">
        <v>42.480000000000004</v>
      </c>
      <c r="F20" s="63">
        <v>42.599999999999994</v>
      </c>
      <c r="G20" s="63">
        <v>42.72</v>
      </c>
      <c r="H20" s="63">
        <v>42.72</v>
      </c>
      <c r="I20" s="63">
        <v>42.839999999999996</v>
      </c>
      <c r="J20" s="63">
        <v>42.96</v>
      </c>
      <c r="K20" s="63">
        <v>43.08</v>
      </c>
      <c r="L20" s="63">
        <v>43.08</v>
      </c>
      <c r="M20" s="63">
        <v>43.2</v>
      </c>
      <c r="N20" s="63">
        <v>43.2</v>
      </c>
      <c r="O20" s="63">
        <v>43.32</v>
      </c>
      <c r="P20" s="63">
        <v>43.44</v>
      </c>
      <c r="Q20" s="63">
        <v>43.44</v>
      </c>
      <c r="R20" s="63">
        <v>43.56</v>
      </c>
      <c r="S20" s="63">
        <v>43.68</v>
      </c>
      <c r="T20" s="63">
        <v>43.68</v>
      </c>
      <c r="U20" s="63">
        <v>43.8</v>
      </c>
      <c r="V20" s="63">
        <v>43.92</v>
      </c>
      <c r="W20" s="63">
        <v>44.04</v>
      </c>
      <c r="X20" s="63">
        <v>44.160000000000004</v>
      </c>
      <c r="Y20" s="63">
        <v>44.400000000000006</v>
      </c>
      <c r="Z20" s="63">
        <v>44.519999999999996</v>
      </c>
      <c r="AA20" s="63">
        <v>44.76</v>
      </c>
      <c r="AB20" s="63">
        <v>45</v>
      </c>
      <c r="AC20" s="63">
        <v>45.24</v>
      </c>
      <c r="AD20" s="63">
        <v>45.599999999999994</v>
      </c>
      <c r="AE20" s="63">
        <v>45.839999999999996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</row>
    <row r="21" spans="2:73" customFormat="1" ht="14.25">
      <c r="B21" s="32">
        <f t="shared" si="1"/>
        <v>29</v>
      </c>
      <c r="C21" s="63">
        <v>42.36</v>
      </c>
      <c r="D21" s="63">
        <v>42.480000000000004</v>
      </c>
      <c r="E21" s="63">
        <v>42.599999999999994</v>
      </c>
      <c r="F21" s="63">
        <v>42.72</v>
      </c>
      <c r="G21" s="63">
        <v>42.839999999999996</v>
      </c>
      <c r="H21" s="63">
        <v>42.96</v>
      </c>
      <c r="I21" s="63">
        <v>43.08</v>
      </c>
      <c r="J21" s="63">
        <v>43.08</v>
      </c>
      <c r="K21" s="63">
        <v>43.2</v>
      </c>
      <c r="L21" s="63">
        <v>43.32</v>
      </c>
      <c r="M21" s="63">
        <v>43.32</v>
      </c>
      <c r="N21" s="63">
        <v>43.44</v>
      </c>
      <c r="O21" s="63">
        <v>43.56</v>
      </c>
      <c r="P21" s="63">
        <v>43.56</v>
      </c>
      <c r="Q21" s="63">
        <v>43.68</v>
      </c>
      <c r="R21" s="63">
        <v>43.8</v>
      </c>
      <c r="S21" s="63">
        <v>43.8</v>
      </c>
      <c r="T21" s="63">
        <v>43.92</v>
      </c>
      <c r="U21" s="63">
        <v>44.04</v>
      </c>
      <c r="V21" s="63">
        <v>44.04</v>
      </c>
      <c r="W21" s="63">
        <v>44.160000000000004</v>
      </c>
      <c r="X21" s="63">
        <v>44.28</v>
      </c>
      <c r="Y21" s="63">
        <v>44.519999999999996</v>
      </c>
      <c r="Z21" s="63">
        <v>44.64</v>
      </c>
      <c r="AA21" s="63">
        <v>44.88</v>
      </c>
      <c r="AB21" s="63">
        <v>45</v>
      </c>
      <c r="AC21" s="63">
        <v>45.24</v>
      </c>
      <c r="AD21" s="63">
        <v>45.599999999999994</v>
      </c>
      <c r="AE21" s="63">
        <v>45.839999999999996</v>
      </c>
      <c r="AF21" s="63">
        <v>46.2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</row>
    <row r="22" spans="2:73" customFormat="1" ht="14.25">
      <c r="B22" s="32">
        <f t="shared" si="1"/>
        <v>30</v>
      </c>
      <c r="C22" s="63">
        <v>42.480000000000004</v>
      </c>
      <c r="D22" s="63">
        <v>42.599999999999994</v>
      </c>
      <c r="E22" s="63">
        <v>42.72</v>
      </c>
      <c r="F22" s="63">
        <v>42.839999999999996</v>
      </c>
      <c r="G22" s="63">
        <v>42.96</v>
      </c>
      <c r="H22" s="63">
        <v>43.08</v>
      </c>
      <c r="I22" s="63">
        <v>43.2</v>
      </c>
      <c r="J22" s="63">
        <v>43.32</v>
      </c>
      <c r="K22" s="63">
        <v>43.44</v>
      </c>
      <c r="L22" s="63">
        <v>43.44</v>
      </c>
      <c r="M22" s="63">
        <v>43.56</v>
      </c>
      <c r="N22" s="63">
        <v>43.68</v>
      </c>
      <c r="O22" s="63">
        <v>43.68</v>
      </c>
      <c r="P22" s="63">
        <v>43.8</v>
      </c>
      <c r="Q22" s="63">
        <v>43.92</v>
      </c>
      <c r="R22" s="63">
        <v>43.92</v>
      </c>
      <c r="S22" s="63">
        <v>44.04</v>
      </c>
      <c r="T22" s="63">
        <v>44.160000000000004</v>
      </c>
      <c r="U22" s="63">
        <v>44.160000000000004</v>
      </c>
      <c r="V22" s="63">
        <v>44.28</v>
      </c>
      <c r="W22" s="63">
        <v>44.400000000000006</v>
      </c>
      <c r="X22" s="63">
        <v>44.519999999999996</v>
      </c>
      <c r="Y22" s="63">
        <v>44.64</v>
      </c>
      <c r="Z22" s="63">
        <v>44.76</v>
      </c>
      <c r="AA22" s="63">
        <v>45</v>
      </c>
      <c r="AB22" s="63">
        <v>45.12</v>
      </c>
      <c r="AC22" s="63">
        <v>45.36</v>
      </c>
      <c r="AD22" s="63">
        <v>45.599999999999994</v>
      </c>
      <c r="AE22" s="63">
        <v>45.839999999999996</v>
      </c>
      <c r="AF22" s="63">
        <v>46.2</v>
      </c>
      <c r="AG22" s="63">
        <v>46.56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</row>
    <row r="23" spans="2:73" customFormat="1" ht="14.25">
      <c r="B23" s="32">
        <f t="shared" si="1"/>
        <v>31</v>
      </c>
      <c r="C23" s="63">
        <v>42.599999999999994</v>
      </c>
      <c r="D23" s="63">
        <v>42.72</v>
      </c>
      <c r="E23" s="63">
        <v>42.96</v>
      </c>
      <c r="F23" s="63">
        <v>43.08</v>
      </c>
      <c r="G23" s="63">
        <v>43.2</v>
      </c>
      <c r="H23" s="63">
        <v>43.32</v>
      </c>
      <c r="I23" s="63">
        <v>43.32</v>
      </c>
      <c r="J23" s="63">
        <v>43.44</v>
      </c>
      <c r="K23" s="63">
        <v>43.56</v>
      </c>
      <c r="L23" s="63">
        <v>43.68</v>
      </c>
      <c r="M23" s="63">
        <v>43.8</v>
      </c>
      <c r="N23" s="63">
        <v>43.8</v>
      </c>
      <c r="O23" s="63">
        <v>43.92</v>
      </c>
      <c r="P23" s="63">
        <v>44.04</v>
      </c>
      <c r="Q23" s="63">
        <v>44.04</v>
      </c>
      <c r="R23" s="63">
        <v>44.160000000000004</v>
      </c>
      <c r="S23" s="63">
        <v>44.28</v>
      </c>
      <c r="T23" s="63">
        <v>44.28</v>
      </c>
      <c r="U23" s="63">
        <v>44.400000000000006</v>
      </c>
      <c r="V23" s="63">
        <v>44.519999999999996</v>
      </c>
      <c r="W23" s="63">
        <v>44.519999999999996</v>
      </c>
      <c r="X23" s="63">
        <v>44.64</v>
      </c>
      <c r="Y23" s="63">
        <v>44.76</v>
      </c>
      <c r="Z23" s="63">
        <v>44.88</v>
      </c>
      <c r="AA23" s="63">
        <v>45.12</v>
      </c>
      <c r="AB23" s="63">
        <v>45.24</v>
      </c>
      <c r="AC23" s="63">
        <v>45.480000000000004</v>
      </c>
      <c r="AD23" s="63">
        <v>45.72</v>
      </c>
      <c r="AE23" s="63">
        <v>45.96</v>
      </c>
      <c r="AF23" s="63">
        <v>46.2</v>
      </c>
      <c r="AG23" s="63">
        <v>46.44</v>
      </c>
      <c r="AH23" s="63">
        <v>46.8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</row>
    <row r="24" spans="2:73" customFormat="1" ht="14.25">
      <c r="B24" s="32">
        <f t="shared" si="1"/>
        <v>32</v>
      </c>
      <c r="C24" s="63">
        <v>42.72</v>
      </c>
      <c r="D24" s="63">
        <v>42.96</v>
      </c>
      <c r="E24" s="63">
        <v>43.08</v>
      </c>
      <c r="F24" s="63">
        <v>43.2</v>
      </c>
      <c r="G24" s="63">
        <v>43.32</v>
      </c>
      <c r="H24" s="63">
        <v>43.44</v>
      </c>
      <c r="I24" s="63">
        <v>43.56</v>
      </c>
      <c r="J24" s="63">
        <v>43.68</v>
      </c>
      <c r="K24" s="63">
        <v>43.8</v>
      </c>
      <c r="L24" s="63">
        <v>43.92</v>
      </c>
      <c r="M24" s="63">
        <v>43.92</v>
      </c>
      <c r="N24" s="63">
        <v>44.04</v>
      </c>
      <c r="O24" s="63">
        <v>44.160000000000004</v>
      </c>
      <c r="P24" s="63">
        <v>44.28</v>
      </c>
      <c r="Q24" s="63">
        <v>44.28</v>
      </c>
      <c r="R24" s="63">
        <v>44.400000000000006</v>
      </c>
      <c r="S24" s="63">
        <v>44.519999999999996</v>
      </c>
      <c r="T24" s="63">
        <v>44.519999999999996</v>
      </c>
      <c r="U24" s="63">
        <v>44.64</v>
      </c>
      <c r="V24" s="63">
        <v>44.64</v>
      </c>
      <c r="W24" s="63">
        <v>44.76</v>
      </c>
      <c r="X24" s="63">
        <v>44.88</v>
      </c>
      <c r="Y24" s="63">
        <v>45</v>
      </c>
      <c r="Z24" s="63">
        <v>45.12</v>
      </c>
      <c r="AA24" s="63">
        <v>45.24</v>
      </c>
      <c r="AB24" s="63">
        <v>45.36</v>
      </c>
      <c r="AC24" s="63">
        <v>45.599999999999994</v>
      </c>
      <c r="AD24" s="63">
        <v>45.72</v>
      </c>
      <c r="AE24" s="63">
        <v>45.96</v>
      </c>
      <c r="AF24" s="63">
        <v>46.2</v>
      </c>
      <c r="AG24" s="63">
        <v>46.56</v>
      </c>
      <c r="AH24" s="63">
        <v>46.8</v>
      </c>
      <c r="AI24" s="63">
        <v>47.160000000000004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</row>
    <row r="25" spans="2:73" customFormat="1" ht="14.25">
      <c r="B25" s="32">
        <f t="shared" si="1"/>
        <v>33</v>
      </c>
      <c r="C25" s="63">
        <v>42.839999999999996</v>
      </c>
      <c r="D25" s="63">
        <v>43.08</v>
      </c>
      <c r="E25" s="63">
        <v>43.2</v>
      </c>
      <c r="F25" s="63">
        <v>43.32</v>
      </c>
      <c r="G25" s="63">
        <v>43.44</v>
      </c>
      <c r="H25" s="63">
        <v>43.56</v>
      </c>
      <c r="I25" s="63">
        <v>43.68</v>
      </c>
      <c r="J25" s="63">
        <v>43.8</v>
      </c>
      <c r="K25" s="63">
        <v>43.92</v>
      </c>
      <c r="L25" s="63">
        <v>44.04</v>
      </c>
      <c r="M25" s="63">
        <v>44.160000000000004</v>
      </c>
      <c r="N25" s="63">
        <v>44.28</v>
      </c>
      <c r="O25" s="63">
        <v>44.400000000000006</v>
      </c>
      <c r="P25" s="63">
        <v>44.400000000000006</v>
      </c>
      <c r="Q25" s="63">
        <v>44.519999999999996</v>
      </c>
      <c r="R25" s="63">
        <v>44.64</v>
      </c>
      <c r="S25" s="63">
        <v>44.64</v>
      </c>
      <c r="T25" s="63">
        <v>44.76</v>
      </c>
      <c r="U25" s="63">
        <v>44.88</v>
      </c>
      <c r="V25" s="63">
        <v>44.88</v>
      </c>
      <c r="W25" s="63">
        <v>45</v>
      </c>
      <c r="X25" s="63">
        <v>45.12</v>
      </c>
      <c r="Y25" s="63">
        <v>45.24</v>
      </c>
      <c r="Z25" s="63">
        <v>45.24</v>
      </c>
      <c r="AA25" s="63">
        <v>45.36</v>
      </c>
      <c r="AB25" s="63">
        <v>45.480000000000004</v>
      </c>
      <c r="AC25" s="63">
        <v>45.72</v>
      </c>
      <c r="AD25" s="63">
        <v>45.839999999999996</v>
      </c>
      <c r="AE25" s="63">
        <v>46.08</v>
      </c>
      <c r="AF25" s="63">
        <v>46.32</v>
      </c>
      <c r="AG25" s="63">
        <v>46.56</v>
      </c>
      <c r="AH25" s="63">
        <v>46.8</v>
      </c>
      <c r="AI25" s="63">
        <v>47.160000000000004</v>
      </c>
      <c r="AJ25" s="63">
        <v>47.519999999999996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</row>
    <row r="26" spans="2:73" customFormat="1" ht="14.25">
      <c r="B26" s="32">
        <f t="shared" si="1"/>
        <v>34</v>
      </c>
      <c r="C26" s="63">
        <v>42.96</v>
      </c>
      <c r="D26" s="63">
        <v>43.2</v>
      </c>
      <c r="E26" s="63">
        <v>43.32</v>
      </c>
      <c r="F26" s="63">
        <v>43.44</v>
      </c>
      <c r="G26" s="63">
        <v>43.56</v>
      </c>
      <c r="H26" s="63">
        <v>43.68</v>
      </c>
      <c r="I26" s="63">
        <v>43.92</v>
      </c>
      <c r="J26" s="63">
        <v>44.04</v>
      </c>
      <c r="K26" s="63">
        <v>44.160000000000004</v>
      </c>
      <c r="L26" s="63">
        <v>44.28</v>
      </c>
      <c r="M26" s="63">
        <v>44.400000000000006</v>
      </c>
      <c r="N26" s="63">
        <v>44.519999999999996</v>
      </c>
      <c r="O26" s="63">
        <v>44.519999999999996</v>
      </c>
      <c r="P26" s="63">
        <v>44.64</v>
      </c>
      <c r="Q26" s="63">
        <v>44.76</v>
      </c>
      <c r="R26" s="63">
        <v>44.88</v>
      </c>
      <c r="S26" s="63">
        <v>44.88</v>
      </c>
      <c r="T26" s="63">
        <v>45</v>
      </c>
      <c r="U26" s="63">
        <v>45.12</v>
      </c>
      <c r="V26" s="63">
        <v>45.12</v>
      </c>
      <c r="W26" s="63">
        <v>45.24</v>
      </c>
      <c r="X26" s="63">
        <v>45.36</v>
      </c>
      <c r="Y26" s="63">
        <v>45.36</v>
      </c>
      <c r="Z26" s="63">
        <v>45.480000000000004</v>
      </c>
      <c r="AA26" s="63">
        <v>45.599999999999994</v>
      </c>
      <c r="AB26" s="63">
        <v>45.72</v>
      </c>
      <c r="AC26" s="63">
        <v>45.839999999999996</v>
      </c>
      <c r="AD26" s="63">
        <v>45.96</v>
      </c>
      <c r="AE26" s="63">
        <v>46.2</v>
      </c>
      <c r="AF26" s="63">
        <v>46.44</v>
      </c>
      <c r="AG26" s="63">
        <v>46.56</v>
      </c>
      <c r="AH26" s="63">
        <v>46.92</v>
      </c>
      <c r="AI26" s="63">
        <v>47.160000000000004</v>
      </c>
      <c r="AJ26" s="63">
        <v>47.519999999999996</v>
      </c>
      <c r="AK26" s="63">
        <v>47.88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</row>
    <row r="27" spans="2:73" customFormat="1" ht="14.25">
      <c r="B27" s="32">
        <f t="shared" si="1"/>
        <v>35</v>
      </c>
      <c r="C27" s="63">
        <v>43.08</v>
      </c>
      <c r="D27" s="63">
        <v>43.32</v>
      </c>
      <c r="E27" s="63">
        <v>43.44</v>
      </c>
      <c r="F27" s="63">
        <v>43.56</v>
      </c>
      <c r="G27" s="63">
        <v>43.68</v>
      </c>
      <c r="H27" s="63">
        <v>43.92</v>
      </c>
      <c r="I27" s="63">
        <v>44.04</v>
      </c>
      <c r="J27" s="63">
        <v>44.160000000000004</v>
      </c>
      <c r="K27" s="63">
        <v>44.28</v>
      </c>
      <c r="L27" s="63">
        <v>44.400000000000006</v>
      </c>
      <c r="M27" s="63">
        <v>44.519999999999996</v>
      </c>
      <c r="N27" s="63">
        <v>44.64</v>
      </c>
      <c r="O27" s="63">
        <v>44.76</v>
      </c>
      <c r="P27" s="63">
        <v>44.88</v>
      </c>
      <c r="Q27" s="63">
        <v>45</v>
      </c>
      <c r="R27" s="63">
        <v>45</v>
      </c>
      <c r="S27" s="63">
        <v>45.12</v>
      </c>
      <c r="T27" s="63">
        <v>45.24</v>
      </c>
      <c r="U27" s="63">
        <v>45.36</v>
      </c>
      <c r="V27" s="63">
        <v>45.36</v>
      </c>
      <c r="W27" s="63">
        <v>45.480000000000004</v>
      </c>
      <c r="X27" s="63">
        <v>45.599999999999994</v>
      </c>
      <c r="Y27" s="63">
        <v>45.599999999999994</v>
      </c>
      <c r="Z27" s="63">
        <v>45.72</v>
      </c>
      <c r="AA27" s="63">
        <v>45.839999999999996</v>
      </c>
      <c r="AB27" s="63">
        <v>45.96</v>
      </c>
      <c r="AC27" s="63">
        <v>46.08</v>
      </c>
      <c r="AD27" s="63">
        <v>46.2</v>
      </c>
      <c r="AE27" s="63">
        <v>46.32</v>
      </c>
      <c r="AF27" s="63">
        <v>46.56</v>
      </c>
      <c r="AG27" s="63">
        <v>46.68</v>
      </c>
      <c r="AH27" s="63">
        <v>46.92</v>
      </c>
      <c r="AI27" s="63">
        <v>47.160000000000004</v>
      </c>
      <c r="AJ27" s="63">
        <v>47.519999999999996</v>
      </c>
      <c r="AK27" s="63">
        <v>47.88</v>
      </c>
      <c r="AL27" s="63">
        <v>48.239999999999995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</row>
    <row r="28" spans="2:73" customFormat="1" ht="14.25">
      <c r="B28" s="32">
        <f t="shared" si="1"/>
        <v>36</v>
      </c>
      <c r="C28" s="63">
        <v>43.2</v>
      </c>
      <c r="D28" s="63">
        <v>43.32</v>
      </c>
      <c r="E28" s="63">
        <v>43.56</v>
      </c>
      <c r="F28" s="63">
        <v>43.68</v>
      </c>
      <c r="G28" s="63">
        <v>43.92</v>
      </c>
      <c r="H28" s="63">
        <v>44.04</v>
      </c>
      <c r="I28" s="63">
        <v>44.160000000000004</v>
      </c>
      <c r="J28" s="63">
        <v>44.28</v>
      </c>
      <c r="K28" s="63">
        <v>44.519999999999996</v>
      </c>
      <c r="L28" s="63">
        <v>44.64</v>
      </c>
      <c r="M28" s="63">
        <v>44.76</v>
      </c>
      <c r="N28" s="63">
        <v>44.88</v>
      </c>
      <c r="O28" s="63">
        <v>45</v>
      </c>
      <c r="P28" s="63">
        <v>45.12</v>
      </c>
      <c r="Q28" s="63">
        <v>45.24</v>
      </c>
      <c r="R28" s="63">
        <v>45.24</v>
      </c>
      <c r="S28" s="63">
        <v>45.36</v>
      </c>
      <c r="T28" s="63">
        <v>45.480000000000004</v>
      </c>
      <c r="U28" s="63">
        <v>45.599999999999994</v>
      </c>
      <c r="V28" s="63">
        <v>45.599999999999994</v>
      </c>
      <c r="W28" s="63">
        <v>45.72</v>
      </c>
      <c r="X28" s="63">
        <v>45.839999999999996</v>
      </c>
      <c r="Y28" s="63">
        <v>45.839999999999996</v>
      </c>
      <c r="Z28" s="63">
        <v>45.96</v>
      </c>
      <c r="AA28" s="63">
        <v>46.08</v>
      </c>
      <c r="AB28" s="63">
        <v>46.08</v>
      </c>
      <c r="AC28" s="63">
        <v>46.2</v>
      </c>
      <c r="AD28" s="63">
        <v>46.32</v>
      </c>
      <c r="AE28" s="63">
        <v>46.44</v>
      </c>
      <c r="AF28" s="63">
        <v>46.68</v>
      </c>
      <c r="AG28" s="63">
        <v>46.8</v>
      </c>
      <c r="AH28" s="63">
        <v>47.04</v>
      </c>
      <c r="AI28" s="63">
        <v>47.28</v>
      </c>
      <c r="AJ28" s="63">
        <v>47.519999999999996</v>
      </c>
      <c r="AK28" s="63">
        <v>47.88</v>
      </c>
      <c r="AL28" s="63">
        <v>48.239999999999995</v>
      </c>
      <c r="AM28" s="63">
        <v>48.599999999999994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v>0</v>
      </c>
    </row>
    <row r="29" spans="2:73" customFormat="1" ht="14.25">
      <c r="B29" s="32">
        <f t="shared" si="1"/>
        <v>37</v>
      </c>
      <c r="C29" s="63">
        <v>43.32</v>
      </c>
      <c r="D29" s="63">
        <v>43.44</v>
      </c>
      <c r="E29" s="63">
        <v>43.68</v>
      </c>
      <c r="F29" s="63">
        <v>43.8</v>
      </c>
      <c r="G29" s="63">
        <v>44.04</v>
      </c>
      <c r="H29" s="63">
        <v>44.160000000000004</v>
      </c>
      <c r="I29" s="63">
        <v>44.28</v>
      </c>
      <c r="J29" s="63">
        <v>44.519999999999996</v>
      </c>
      <c r="K29" s="63">
        <v>44.64</v>
      </c>
      <c r="L29" s="63">
        <v>44.76</v>
      </c>
      <c r="M29" s="63">
        <v>44.88</v>
      </c>
      <c r="N29" s="63">
        <v>45</v>
      </c>
      <c r="O29" s="63">
        <v>45.12</v>
      </c>
      <c r="P29" s="63">
        <v>45.24</v>
      </c>
      <c r="Q29" s="63">
        <v>45.36</v>
      </c>
      <c r="R29" s="63">
        <v>45.480000000000004</v>
      </c>
      <c r="S29" s="63">
        <v>45.599999999999994</v>
      </c>
      <c r="T29" s="63">
        <v>45.72</v>
      </c>
      <c r="U29" s="63">
        <v>45.839999999999996</v>
      </c>
      <c r="V29" s="63">
        <v>45.839999999999996</v>
      </c>
      <c r="W29" s="63">
        <v>45.96</v>
      </c>
      <c r="X29" s="63">
        <v>46.08</v>
      </c>
      <c r="Y29" s="63">
        <v>46.08</v>
      </c>
      <c r="Z29" s="63">
        <v>46.2</v>
      </c>
      <c r="AA29" s="63">
        <v>46.32</v>
      </c>
      <c r="AB29" s="63">
        <v>46.32</v>
      </c>
      <c r="AC29" s="63">
        <v>46.44</v>
      </c>
      <c r="AD29" s="63">
        <v>46.56</v>
      </c>
      <c r="AE29" s="63">
        <v>46.68</v>
      </c>
      <c r="AF29" s="63">
        <v>46.8</v>
      </c>
      <c r="AG29" s="63">
        <v>46.92</v>
      </c>
      <c r="AH29" s="63">
        <v>47.160000000000004</v>
      </c>
      <c r="AI29" s="63">
        <v>47.400000000000006</v>
      </c>
      <c r="AJ29" s="63">
        <v>47.64</v>
      </c>
      <c r="AK29" s="63">
        <v>47.88</v>
      </c>
      <c r="AL29" s="63">
        <v>48.239999999999995</v>
      </c>
      <c r="AM29" s="63">
        <v>48.599999999999994</v>
      </c>
      <c r="AN29" s="63">
        <v>48.96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v>0</v>
      </c>
    </row>
    <row r="30" spans="2:73" customFormat="1" ht="14.25">
      <c r="B30" s="32">
        <f t="shared" si="1"/>
        <v>38</v>
      </c>
      <c r="C30" s="63">
        <v>43.44</v>
      </c>
      <c r="D30" s="63">
        <v>43.56</v>
      </c>
      <c r="E30" s="63">
        <v>43.8</v>
      </c>
      <c r="F30" s="63">
        <v>43.92</v>
      </c>
      <c r="G30" s="63">
        <v>44.160000000000004</v>
      </c>
      <c r="H30" s="63">
        <v>44.28</v>
      </c>
      <c r="I30" s="63">
        <v>44.519999999999996</v>
      </c>
      <c r="J30" s="63">
        <v>44.64</v>
      </c>
      <c r="K30" s="63">
        <v>44.76</v>
      </c>
      <c r="L30" s="63">
        <v>44.88</v>
      </c>
      <c r="M30" s="63">
        <v>45.12</v>
      </c>
      <c r="N30" s="63">
        <v>45.24</v>
      </c>
      <c r="O30" s="63">
        <v>45.36</v>
      </c>
      <c r="P30" s="63">
        <v>45.480000000000004</v>
      </c>
      <c r="Q30" s="63">
        <v>45.599999999999994</v>
      </c>
      <c r="R30" s="63">
        <v>45.72</v>
      </c>
      <c r="S30" s="63">
        <v>45.839999999999996</v>
      </c>
      <c r="T30" s="63">
        <v>45.96</v>
      </c>
      <c r="U30" s="63">
        <v>46.08</v>
      </c>
      <c r="V30" s="63">
        <v>46.08</v>
      </c>
      <c r="W30" s="63">
        <v>46.2</v>
      </c>
      <c r="X30" s="63">
        <v>46.32</v>
      </c>
      <c r="Y30" s="63">
        <v>46.32</v>
      </c>
      <c r="Z30" s="63">
        <v>46.44</v>
      </c>
      <c r="AA30" s="63">
        <v>46.56</v>
      </c>
      <c r="AB30" s="63">
        <v>46.56</v>
      </c>
      <c r="AC30" s="63">
        <v>46.68</v>
      </c>
      <c r="AD30" s="63">
        <v>46.8</v>
      </c>
      <c r="AE30" s="63">
        <v>46.92</v>
      </c>
      <c r="AF30" s="63">
        <v>47.04</v>
      </c>
      <c r="AG30" s="63">
        <v>47.160000000000004</v>
      </c>
      <c r="AH30" s="63">
        <v>47.28</v>
      </c>
      <c r="AI30" s="63">
        <v>47.519999999999996</v>
      </c>
      <c r="AJ30" s="63">
        <v>47.76</v>
      </c>
      <c r="AK30" s="63">
        <v>48</v>
      </c>
      <c r="AL30" s="63">
        <v>48.239999999999995</v>
      </c>
      <c r="AM30" s="63">
        <v>48.599999999999994</v>
      </c>
      <c r="AN30" s="63">
        <v>48.96</v>
      </c>
      <c r="AO30" s="63">
        <v>49.320000000000007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v>0</v>
      </c>
    </row>
    <row r="31" spans="2:73" customFormat="1" ht="14.25">
      <c r="B31" s="32">
        <f t="shared" si="1"/>
        <v>39</v>
      </c>
      <c r="C31" s="63">
        <v>43.44</v>
      </c>
      <c r="D31" s="63">
        <v>43.68</v>
      </c>
      <c r="E31" s="63">
        <v>43.92</v>
      </c>
      <c r="F31" s="63">
        <v>44.04</v>
      </c>
      <c r="G31" s="63">
        <v>44.28</v>
      </c>
      <c r="H31" s="63">
        <v>44.400000000000006</v>
      </c>
      <c r="I31" s="63">
        <v>44.64</v>
      </c>
      <c r="J31" s="63">
        <v>44.76</v>
      </c>
      <c r="K31" s="63">
        <v>44.88</v>
      </c>
      <c r="L31" s="63">
        <v>45.12</v>
      </c>
      <c r="M31" s="63">
        <v>45.24</v>
      </c>
      <c r="N31" s="63">
        <v>45.36</v>
      </c>
      <c r="O31" s="63">
        <v>45.599999999999994</v>
      </c>
      <c r="P31" s="63">
        <v>45.72</v>
      </c>
      <c r="Q31" s="63">
        <v>45.839999999999996</v>
      </c>
      <c r="R31" s="63">
        <v>45.96</v>
      </c>
      <c r="S31" s="63">
        <v>46.08</v>
      </c>
      <c r="T31" s="63">
        <v>46.2</v>
      </c>
      <c r="U31" s="63">
        <v>46.2</v>
      </c>
      <c r="V31" s="63">
        <v>46.32</v>
      </c>
      <c r="W31" s="63">
        <v>46.44</v>
      </c>
      <c r="X31" s="63">
        <v>46.56</v>
      </c>
      <c r="Y31" s="63">
        <v>46.56</v>
      </c>
      <c r="Z31" s="63">
        <v>46.68</v>
      </c>
      <c r="AA31" s="63">
        <v>46.8</v>
      </c>
      <c r="AB31" s="63">
        <v>46.8</v>
      </c>
      <c r="AC31" s="63">
        <v>46.92</v>
      </c>
      <c r="AD31" s="63">
        <v>47.04</v>
      </c>
      <c r="AE31" s="63">
        <v>47.160000000000004</v>
      </c>
      <c r="AF31" s="63">
        <v>47.160000000000004</v>
      </c>
      <c r="AG31" s="63">
        <v>47.28</v>
      </c>
      <c r="AH31" s="63">
        <v>47.519999999999996</v>
      </c>
      <c r="AI31" s="63">
        <v>47.64</v>
      </c>
      <c r="AJ31" s="63">
        <v>47.88</v>
      </c>
      <c r="AK31" s="63">
        <v>48</v>
      </c>
      <c r="AL31" s="63">
        <v>48.239999999999995</v>
      </c>
      <c r="AM31" s="63">
        <v>48.599999999999994</v>
      </c>
      <c r="AN31" s="63">
        <v>48.96</v>
      </c>
      <c r="AO31" s="63">
        <v>49.320000000000007</v>
      </c>
      <c r="AP31" s="63">
        <v>49.679999999999993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v>0</v>
      </c>
    </row>
    <row r="32" spans="2:73" customFormat="1" ht="14.25">
      <c r="B32" s="32">
        <f t="shared" si="1"/>
        <v>40</v>
      </c>
      <c r="C32" s="63">
        <v>43.56</v>
      </c>
      <c r="D32" s="63">
        <v>43.8</v>
      </c>
      <c r="E32" s="63">
        <v>43.92</v>
      </c>
      <c r="F32" s="63">
        <v>44.160000000000004</v>
      </c>
      <c r="G32" s="63">
        <v>44.400000000000006</v>
      </c>
      <c r="H32" s="63">
        <v>44.519999999999996</v>
      </c>
      <c r="I32" s="63">
        <v>44.76</v>
      </c>
      <c r="J32" s="63">
        <v>44.88</v>
      </c>
      <c r="K32" s="63">
        <v>45.12</v>
      </c>
      <c r="L32" s="63">
        <v>45.24</v>
      </c>
      <c r="M32" s="63">
        <v>45.480000000000004</v>
      </c>
      <c r="N32" s="63">
        <v>45.599999999999994</v>
      </c>
      <c r="O32" s="63">
        <v>45.72</v>
      </c>
      <c r="P32" s="63">
        <v>45.839999999999996</v>
      </c>
      <c r="Q32" s="63">
        <v>45.96</v>
      </c>
      <c r="R32" s="63">
        <v>46.2</v>
      </c>
      <c r="S32" s="63">
        <v>46.32</v>
      </c>
      <c r="T32" s="63">
        <v>46.44</v>
      </c>
      <c r="U32" s="63">
        <v>46.44</v>
      </c>
      <c r="V32" s="63">
        <v>46.56</v>
      </c>
      <c r="W32" s="63">
        <v>46.68</v>
      </c>
      <c r="X32" s="63">
        <v>46.8</v>
      </c>
      <c r="Y32" s="63">
        <v>46.92</v>
      </c>
      <c r="Z32" s="63">
        <v>46.92</v>
      </c>
      <c r="AA32" s="63">
        <v>47.04</v>
      </c>
      <c r="AB32" s="63">
        <v>47.04</v>
      </c>
      <c r="AC32" s="63">
        <v>47.160000000000004</v>
      </c>
      <c r="AD32" s="63">
        <v>47.28</v>
      </c>
      <c r="AE32" s="63">
        <v>47.28</v>
      </c>
      <c r="AF32" s="63">
        <v>47.400000000000006</v>
      </c>
      <c r="AG32" s="63">
        <v>47.519999999999996</v>
      </c>
      <c r="AH32" s="63">
        <v>47.64</v>
      </c>
      <c r="AI32" s="63">
        <v>47.76</v>
      </c>
      <c r="AJ32" s="63">
        <v>48</v>
      </c>
      <c r="AK32" s="63">
        <v>48.12</v>
      </c>
      <c r="AL32" s="63">
        <v>48.36</v>
      </c>
      <c r="AM32" s="63">
        <v>48.599999999999994</v>
      </c>
      <c r="AN32" s="63">
        <v>48.96</v>
      </c>
      <c r="AO32" s="63">
        <v>49.320000000000007</v>
      </c>
      <c r="AP32" s="63">
        <v>49.679999999999993</v>
      </c>
      <c r="AQ32" s="63">
        <v>50.04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v>0</v>
      </c>
    </row>
    <row r="33" spans="2:73" customFormat="1" ht="14.25">
      <c r="B33" s="32">
        <f t="shared" si="1"/>
        <v>41</v>
      </c>
      <c r="C33" s="63">
        <v>43.68</v>
      </c>
      <c r="D33" s="63">
        <v>43.8</v>
      </c>
      <c r="E33" s="63">
        <v>44.04</v>
      </c>
      <c r="F33" s="63">
        <v>44.28</v>
      </c>
      <c r="G33" s="63">
        <v>44.519999999999996</v>
      </c>
      <c r="H33" s="63">
        <v>44.64</v>
      </c>
      <c r="I33" s="63">
        <v>44.88</v>
      </c>
      <c r="J33" s="63">
        <v>45</v>
      </c>
      <c r="K33" s="63">
        <v>45.24</v>
      </c>
      <c r="L33" s="63">
        <v>45.36</v>
      </c>
      <c r="M33" s="63">
        <v>45.599999999999994</v>
      </c>
      <c r="N33" s="63">
        <v>45.72</v>
      </c>
      <c r="O33" s="63">
        <v>45.96</v>
      </c>
      <c r="P33" s="63">
        <v>46.08</v>
      </c>
      <c r="Q33" s="63">
        <v>46.2</v>
      </c>
      <c r="R33" s="63">
        <v>46.32</v>
      </c>
      <c r="S33" s="63">
        <v>46.44</v>
      </c>
      <c r="T33" s="63">
        <v>46.56</v>
      </c>
      <c r="U33" s="63">
        <v>46.68</v>
      </c>
      <c r="V33" s="63">
        <v>46.8</v>
      </c>
      <c r="W33" s="63">
        <v>46.92</v>
      </c>
      <c r="X33" s="63">
        <v>47.04</v>
      </c>
      <c r="Y33" s="63">
        <v>47.160000000000004</v>
      </c>
      <c r="Z33" s="63">
        <v>47.160000000000004</v>
      </c>
      <c r="AA33" s="63">
        <v>47.28</v>
      </c>
      <c r="AB33" s="63">
        <v>47.400000000000006</v>
      </c>
      <c r="AC33" s="63">
        <v>47.400000000000006</v>
      </c>
      <c r="AD33" s="63">
        <v>47.519999999999996</v>
      </c>
      <c r="AE33" s="63">
        <v>47.64</v>
      </c>
      <c r="AF33" s="63">
        <v>47.64</v>
      </c>
      <c r="AG33" s="63">
        <v>47.76</v>
      </c>
      <c r="AH33" s="63">
        <v>47.88</v>
      </c>
      <c r="AI33" s="63">
        <v>48</v>
      </c>
      <c r="AJ33" s="63">
        <v>48.12</v>
      </c>
      <c r="AK33" s="63">
        <v>48.36</v>
      </c>
      <c r="AL33" s="63">
        <v>48.480000000000004</v>
      </c>
      <c r="AM33" s="63">
        <v>48.72</v>
      </c>
      <c r="AN33" s="63">
        <v>48.96</v>
      </c>
      <c r="AO33" s="63">
        <v>49.320000000000007</v>
      </c>
      <c r="AP33" s="63">
        <v>49.679999999999993</v>
      </c>
      <c r="AQ33" s="63">
        <v>50.04</v>
      </c>
      <c r="AR33" s="63">
        <v>50.400000000000006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v>0</v>
      </c>
    </row>
    <row r="34" spans="2:73" customFormat="1" ht="14.25">
      <c r="B34" s="32">
        <f t="shared" si="1"/>
        <v>42</v>
      </c>
      <c r="C34" s="63">
        <v>43.68</v>
      </c>
      <c r="D34" s="63">
        <v>43.92</v>
      </c>
      <c r="E34" s="63">
        <v>44.160000000000004</v>
      </c>
      <c r="F34" s="63">
        <v>44.400000000000006</v>
      </c>
      <c r="G34" s="63">
        <v>44.519999999999996</v>
      </c>
      <c r="H34" s="63">
        <v>44.76</v>
      </c>
      <c r="I34" s="63">
        <v>45</v>
      </c>
      <c r="J34" s="63">
        <v>45.12</v>
      </c>
      <c r="K34" s="63">
        <v>45.36</v>
      </c>
      <c r="L34" s="63">
        <v>45.599999999999994</v>
      </c>
      <c r="M34" s="63">
        <v>45.72</v>
      </c>
      <c r="N34" s="63">
        <v>45.96</v>
      </c>
      <c r="O34" s="63">
        <v>46.08</v>
      </c>
      <c r="P34" s="63">
        <v>46.2</v>
      </c>
      <c r="Q34" s="63">
        <v>46.44</v>
      </c>
      <c r="R34" s="63">
        <v>46.56</v>
      </c>
      <c r="S34" s="63">
        <v>46.68</v>
      </c>
      <c r="T34" s="63">
        <v>46.8</v>
      </c>
      <c r="U34" s="63">
        <v>46.92</v>
      </c>
      <c r="V34" s="63">
        <v>47.04</v>
      </c>
      <c r="W34" s="63">
        <v>47.160000000000004</v>
      </c>
      <c r="X34" s="63">
        <v>47.28</v>
      </c>
      <c r="Y34" s="63">
        <v>47.400000000000006</v>
      </c>
      <c r="Z34" s="63">
        <v>47.519999999999996</v>
      </c>
      <c r="AA34" s="63">
        <v>47.519999999999996</v>
      </c>
      <c r="AB34" s="63">
        <v>47.64</v>
      </c>
      <c r="AC34" s="63">
        <v>47.64</v>
      </c>
      <c r="AD34" s="63">
        <v>47.76</v>
      </c>
      <c r="AE34" s="63">
        <v>47.88</v>
      </c>
      <c r="AF34" s="63">
        <v>47.88</v>
      </c>
      <c r="AG34" s="63">
        <v>48</v>
      </c>
      <c r="AH34" s="63">
        <v>48.12</v>
      </c>
      <c r="AI34" s="63">
        <v>48.239999999999995</v>
      </c>
      <c r="AJ34" s="63">
        <v>48.36</v>
      </c>
      <c r="AK34" s="63">
        <v>48.480000000000004</v>
      </c>
      <c r="AL34" s="63">
        <v>48.599999999999994</v>
      </c>
      <c r="AM34" s="63">
        <v>48.84</v>
      </c>
      <c r="AN34" s="63">
        <v>49.08</v>
      </c>
      <c r="AO34" s="63">
        <v>49.320000000000007</v>
      </c>
      <c r="AP34" s="63">
        <v>49.679999999999993</v>
      </c>
      <c r="AQ34" s="63">
        <v>50.04</v>
      </c>
      <c r="AR34" s="63">
        <v>50.400000000000006</v>
      </c>
      <c r="AS34" s="63">
        <v>50.760000000000005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v>0</v>
      </c>
    </row>
    <row r="35" spans="2:73" customFormat="1" ht="14.25">
      <c r="B35" s="32">
        <f t="shared" si="1"/>
        <v>43</v>
      </c>
      <c r="C35" s="63">
        <v>43.8</v>
      </c>
      <c r="D35" s="63">
        <v>44.04</v>
      </c>
      <c r="E35" s="63">
        <v>44.28</v>
      </c>
      <c r="F35" s="63">
        <v>44.400000000000006</v>
      </c>
      <c r="G35" s="63">
        <v>44.64</v>
      </c>
      <c r="H35" s="63">
        <v>44.88</v>
      </c>
      <c r="I35" s="63">
        <v>45.12</v>
      </c>
      <c r="J35" s="63">
        <v>45.24</v>
      </c>
      <c r="K35" s="63">
        <v>45.480000000000004</v>
      </c>
      <c r="L35" s="63">
        <v>45.72</v>
      </c>
      <c r="M35" s="63">
        <v>45.839999999999996</v>
      </c>
      <c r="N35" s="63">
        <v>46.08</v>
      </c>
      <c r="O35" s="63">
        <v>46.2</v>
      </c>
      <c r="P35" s="63">
        <v>46.44</v>
      </c>
      <c r="Q35" s="63">
        <v>46.56</v>
      </c>
      <c r="R35" s="63">
        <v>46.8</v>
      </c>
      <c r="S35" s="63">
        <v>46.92</v>
      </c>
      <c r="T35" s="63">
        <v>47.04</v>
      </c>
      <c r="U35" s="63">
        <v>47.160000000000004</v>
      </c>
      <c r="V35" s="63">
        <v>47.28</v>
      </c>
      <c r="W35" s="63">
        <v>47.400000000000006</v>
      </c>
      <c r="X35" s="63">
        <v>47.519999999999996</v>
      </c>
      <c r="Y35" s="63">
        <v>47.64</v>
      </c>
      <c r="Z35" s="63">
        <v>47.76</v>
      </c>
      <c r="AA35" s="63">
        <v>47.76</v>
      </c>
      <c r="AB35" s="63">
        <v>47.88</v>
      </c>
      <c r="AC35" s="63">
        <v>48</v>
      </c>
      <c r="AD35" s="63">
        <v>48</v>
      </c>
      <c r="AE35" s="63">
        <v>48.12</v>
      </c>
      <c r="AF35" s="63">
        <v>48.239999999999995</v>
      </c>
      <c r="AG35" s="63">
        <v>48.239999999999995</v>
      </c>
      <c r="AH35" s="63">
        <v>48.36</v>
      </c>
      <c r="AI35" s="63">
        <v>48.480000000000004</v>
      </c>
      <c r="AJ35" s="63">
        <v>48.599999999999994</v>
      </c>
      <c r="AK35" s="63">
        <v>48.72</v>
      </c>
      <c r="AL35" s="63">
        <v>48.84</v>
      </c>
      <c r="AM35" s="63">
        <v>48.96</v>
      </c>
      <c r="AN35" s="63">
        <v>49.199999999999996</v>
      </c>
      <c r="AO35" s="63">
        <v>49.44</v>
      </c>
      <c r="AP35" s="63">
        <v>49.679999999999993</v>
      </c>
      <c r="AQ35" s="63">
        <v>50.04</v>
      </c>
      <c r="AR35" s="63">
        <v>50.400000000000006</v>
      </c>
      <c r="AS35" s="63">
        <v>50.760000000000005</v>
      </c>
      <c r="AT35" s="63">
        <v>51.239999999999995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v>0</v>
      </c>
    </row>
    <row r="36" spans="2:73" customFormat="1" ht="14.25">
      <c r="B36" s="32">
        <f t="shared" si="1"/>
        <v>44</v>
      </c>
      <c r="C36" s="63">
        <v>43.8</v>
      </c>
      <c r="D36" s="63">
        <v>44.04</v>
      </c>
      <c r="E36" s="63">
        <v>44.28</v>
      </c>
      <c r="F36" s="63">
        <v>44.519999999999996</v>
      </c>
      <c r="G36" s="63">
        <v>44.76</v>
      </c>
      <c r="H36" s="63">
        <v>45</v>
      </c>
      <c r="I36" s="63">
        <v>45.24</v>
      </c>
      <c r="J36" s="63">
        <v>45.36</v>
      </c>
      <c r="K36" s="63">
        <v>45.599999999999994</v>
      </c>
      <c r="L36" s="63">
        <v>45.839999999999996</v>
      </c>
      <c r="M36" s="63">
        <v>45.96</v>
      </c>
      <c r="N36" s="63">
        <v>46.2</v>
      </c>
      <c r="O36" s="63">
        <v>46.44</v>
      </c>
      <c r="P36" s="63">
        <v>46.56</v>
      </c>
      <c r="Q36" s="63">
        <v>46.8</v>
      </c>
      <c r="R36" s="63">
        <v>46.92</v>
      </c>
      <c r="S36" s="63">
        <v>47.04</v>
      </c>
      <c r="T36" s="63">
        <v>47.28</v>
      </c>
      <c r="U36" s="63">
        <v>47.400000000000006</v>
      </c>
      <c r="V36" s="63">
        <v>47.519999999999996</v>
      </c>
      <c r="W36" s="63">
        <v>47.64</v>
      </c>
      <c r="X36" s="63">
        <v>47.76</v>
      </c>
      <c r="Y36" s="63">
        <v>47.88</v>
      </c>
      <c r="Z36" s="63">
        <v>48</v>
      </c>
      <c r="AA36" s="63">
        <v>48.12</v>
      </c>
      <c r="AB36" s="63">
        <v>48.12</v>
      </c>
      <c r="AC36" s="63">
        <v>48.239999999999995</v>
      </c>
      <c r="AD36" s="63">
        <v>48.36</v>
      </c>
      <c r="AE36" s="63">
        <v>48.36</v>
      </c>
      <c r="AF36" s="63">
        <v>48.480000000000004</v>
      </c>
      <c r="AG36" s="63">
        <v>48.480000000000004</v>
      </c>
      <c r="AH36" s="63">
        <v>48.599999999999994</v>
      </c>
      <c r="AI36" s="63">
        <v>48.72</v>
      </c>
      <c r="AJ36" s="63">
        <v>48.84</v>
      </c>
      <c r="AK36" s="63">
        <v>48.84</v>
      </c>
      <c r="AL36" s="63">
        <v>48.96</v>
      </c>
      <c r="AM36" s="63">
        <v>49.199999999999996</v>
      </c>
      <c r="AN36" s="63">
        <v>49.320000000000007</v>
      </c>
      <c r="AO36" s="63">
        <v>49.56</v>
      </c>
      <c r="AP36" s="63">
        <v>49.800000000000004</v>
      </c>
      <c r="AQ36" s="63">
        <v>50.04</v>
      </c>
      <c r="AR36" s="63">
        <v>50.400000000000006</v>
      </c>
      <c r="AS36" s="63">
        <v>50.760000000000005</v>
      </c>
      <c r="AT36" s="63">
        <v>51.12</v>
      </c>
      <c r="AU36" s="63">
        <v>51.599999999999994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v>0</v>
      </c>
    </row>
    <row r="37" spans="2:73" customFormat="1" ht="14.25">
      <c r="B37" s="32">
        <f t="shared" si="1"/>
        <v>45</v>
      </c>
      <c r="C37" s="63">
        <v>43.92</v>
      </c>
      <c r="D37" s="63">
        <v>44.160000000000004</v>
      </c>
      <c r="E37" s="63">
        <v>44.400000000000006</v>
      </c>
      <c r="F37" s="63">
        <v>44.64</v>
      </c>
      <c r="G37" s="63">
        <v>44.88</v>
      </c>
      <c r="H37" s="63">
        <v>45</v>
      </c>
      <c r="I37" s="63">
        <v>45.24</v>
      </c>
      <c r="J37" s="63">
        <v>45.480000000000004</v>
      </c>
      <c r="K37" s="63">
        <v>45.72</v>
      </c>
      <c r="L37" s="63">
        <v>45.96</v>
      </c>
      <c r="M37" s="63">
        <v>46.2</v>
      </c>
      <c r="N37" s="63">
        <v>46.32</v>
      </c>
      <c r="O37" s="63">
        <v>46.56</v>
      </c>
      <c r="P37" s="63">
        <v>46.8</v>
      </c>
      <c r="Q37" s="63">
        <v>46.92</v>
      </c>
      <c r="R37" s="63">
        <v>47.160000000000004</v>
      </c>
      <c r="S37" s="63">
        <v>47.28</v>
      </c>
      <c r="T37" s="63">
        <v>47.400000000000006</v>
      </c>
      <c r="U37" s="63">
        <v>47.64</v>
      </c>
      <c r="V37" s="63">
        <v>47.76</v>
      </c>
      <c r="W37" s="63">
        <v>47.88</v>
      </c>
      <c r="X37" s="63">
        <v>48</v>
      </c>
      <c r="Y37" s="63">
        <v>48.12</v>
      </c>
      <c r="Z37" s="63">
        <v>48.239999999999995</v>
      </c>
      <c r="AA37" s="63">
        <v>48.36</v>
      </c>
      <c r="AB37" s="63">
        <v>48.36</v>
      </c>
      <c r="AC37" s="63">
        <v>48.480000000000004</v>
      </c>
      <c r="AD37" s="63">
        <v>48.599999999999994</v>
      </c>
      <c r="AE37" s="63">
        <v>48.599999999999994</v>
      </c>
      <c r="AF37" s="63">
        <v>48.72</v>
      </c>
      <c r="AG37" s="63">
        <v>48.84</v>
      </c>
      <c r="AH37" s="63">
        <v>48.84</v>
      </c>
      <c r="AI37" s="63">
        <v>48.96</v>
      </c>
      <c r="AJ37" s="63">
        <v>49.08</v>
      </c>
      <c r="AK37" s="63">
        <v>49.08</v>
      </c>
      <c r="AL37" s="63">
        <v>49.199999999999996</v>
      </c>
      <c r="AM37" s="63">
        <v>49.320000000000007</v>
      </c>
      <c r="AN37" s="63">
        <v>49.56</v>
      </c>
      <c r="AO37" s="63">
        <v>49.679999999999993</v>
      </c>
      <c r="AP37" s="63">
        <v>49.92</v>
      </c>
      <c r="AQ37" s="63">
        <v>50.16</v>
      </c>
      <c r="AR37" s="63">
        <v>50.400000000000006</v>
      </c>
      <c r="AS37" s="63">
        <v>50.760000000000005</v>
      </c>
      <c r="AT37" s="63">
        <v>51.12</v>
      </c>
      <c r="AU37" s="63">
        <v>51.480000000000004</v>
      </c>
      <c r="AV37" s="63">
        <v>51.96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v>0</v>
      </c>
    </row>
    <row r="38" spans="2:73" customFormat="1" ht="14.25">
      <c r="B38" s="32">
        <f t="shared" si="1"/>
        <v>46</v>
      </c>
      <c r="C38" s="63">
        <v>43.92</v>
      </c>
      <c r="D38" s="63">
        <v>44.160000000000004</v>
      </c>
      <c r="E38" s="63">
        <v>44.400000000000006</v>
      </c>
      <c r="F38" s="63">
        <v>44.64</v>
      </c>
      <c r="G38" s="63">
        <v>44.88</v>
      </c>
      <c r="H38" s="63">
        <v>45.12</v>
      </c>
      <c r="I38" s="63">
        <v>45.36</v>
      </c>
      <c r="J38" s="63">
        <v>45.599999999999994</v>
      </c>
      <c r="K38" s="63">
        <v>45.839999999999996</v>
      </c>
      <c r="L38" s="63">
        <v>46.08</v>
      </c>
      <c r="M38" s="63">
        <v>46.32</v>
      </c>
      <c r="N38" s="63">
        <v>46.44</v>
      </c>
      <c r="O38" s="63">
        <v>46.68</v>
      </c>
      <c r="P38" s="63">
        <v>46.92</v>
      </c>
      <c r="Q38" s="63">
        <v>47.04</v>
      </c>
      <c r="R38" s="63">
        <v>47.28</v>
      </c>
      <c r="S38" s="63">
        <v>47.519999999999996</v>
      </c>
      <c r="T38" s="63">
        <v>47.64</v>
      </c>
      <c r="U38" s="63">
        <v>47.76</v>
      </c>
      <c r="V38" s="63">
        <v>48</v>
      </c>
      <c r="W38" s="63">
        <v>48.12</v>
      </c>
      <c r="X38" s="63">
        <v>48.239999999999995</v>
      </c>
      <c r="Y38" s="63">
        <v>48.36</v>
      </c>
      <c r="Z38" s="63">
        <v>48.480000000000004</v>
      </c>
      <c r="AA38" s="63">
        <v>48.599999999999994</v>
      </c>
      <c r="AB38" s="63">
        <v>48.72</v>
      </c>
      <c r="AC38" s="63">
        <v>48.72</v>
      </c>
      <c r="AD38" s="63">
        <v>48.84</v>
      </c>
      <c r="AE38" s="63">
        <v>48.96</v>
      </c>
      <c r="AF38" s="63">
        <v>48.96</v>
      </c>
      <c r="AG38" s="63">
        <v>49.08</v>
      </c>
      <c r="AH38" s="63">
        <v>49.08</v>
      </c>
      <c r="AI38" s="63">
        <v>49.199999999999996</v>
      </c>
      <c r="AJ38" s="63">
        <v>49.320000000000007</v>
      </c>
      <c r="AK38" s="63">
        <v>49.320000000000007</v>
      </c>
      <c r="AL38" s="63">
        <v>49.44</v>
      </c>
      <c r="AM38" s="63">
        <v>49.56</v>
      </c>
      <c r="AN38" s="63">
        <v>49.679999999999993</v>
      </c>
      <c r="AO38" s="63">
        <v>49.800000000000004</v>
      </c>
      <c r="AP38" s="63">
        <v>50.04</v>
      </c>
      <c r="AQ38" s="63">
        <v>50.28</v>
      </c>
      <c r="AR38" s="63">
        <v>50.519999999999996</v>
      </c>
      <c r="AS38" s="63">
        <v>50.760000000000005</v>
      </c>
      <c r="AT38" s="63">
        <v>51.12</v>
      </c>
      <c r="AU38" s="63">
        <v>51.480000000000004</v>
      </c>
      <c r="AV38" s="63">
        <v>51.96</v>
      </c>
      <c r="AW38" s="63">
        <v>52.320000000000007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v>0</v>
      </c>
    </row>
    <row r="39" spans="2:73" customFormat="1" ht="14.25">
      <c r="B39" s="32">
        <f t="shared" si="1"/>
        <v>47</v>
      </c>
      <c r="C39" s="63">
        <v>44.04</v>
      </c>
      <c r="D39" s="63">
        <v>44.28</v>
      </c>
      <c r="E39" s="63">
        <v>44.519999999999996</v>
      </c>
      <c r="F39" s="63">
        <v>44.76</v>
      </c>
      <c r="G39" s="63">
        <v>45</v>
      </c>
      <c r="H39" s="63">
        <v>45.24</v>
      </c>
      <c r="I39" s="63">
        <v>45.480000000000004</v>
      </c>
      <c r="J39" s="63">
        <v>45.72</v>
      </c>
      <c r="K39" s="63">
        <v>45.96</v>
      </c>
      <c r="L39" s="63">
        <v>46.2</v>
      </c>
      <c r="M39" s="63">
        <v>46.44</v>
      </c>
      <c r="N39" s="63">
        <v>46.56</v>
      </c>
      <c r="O39" s="63">
        <v>46.8</v>
      </c>
      <c r="P39" s="63">
        <v>47.04</v>
      </c>
      <c r="Q39" s="63">
        <v>47.28</v>
      </c>
      <c r="R39" s="63">
        <v>47.400000000000006</v>
      </c>
      <c r="S39" s="63">
        <v>47.64</v>
      </c>
      <c r="T39" s="63">
        <v>47.76</v>
      </c>
      <c r="U39" s="63">
        <v>48</v>
      </c>
      <c r="V39" s="63">
        <v>48.12</v>
      </c>
      <c r="W39" s="63">
        <v>48.36</v>
      </c>
      <c r="X39" s="63">
        <v>48.480000000000004</v>
      </c>
      <c r="Y39" s="63">
        <v>48.599999999999994</v>
      </c>
      <c r="Z39" s="63">
        <v>48.72</v>
      </c>
      <c r="AA39" s="63">
        <v>48.84</v>
      </c>
      <c r="AB39" s="63">
        <v>48.96</v>
      </c>
      <c r="AC39" s="63">
        <v>49.08</v>
      </c>
      <c r="AD39" s="63">
        <v>49.08</v>
      </c>
      <c r="AE39" s="63">
        <v>49.199999999999996</v>
      </c>
      <c r="AF39" s="63">
        <v>49.320000000000007</v>
      </c>
      <c r="AG39" s="63">
        <v>49.320000000000007</v>
      </c>
      <c r="AH39" s="63">
        <v>49.44</v>
      </c>
      <c r="AI39" s="63">
        <v>49.44</v>
      </c>
      <c r="AJ39" s="63">
        <v>49.56</v>
      </c>
      <c r="AK39" s="63">
        <v>49.56</v>
      </c>
      <c r="AL39" s="63">
        <v>49.679999999999993</v>
      </c>
      <c r="AM39" s="63">
        <v>49.800000000000004</v>
      </c>
      <c r="AN39" s="63">
        <v>49.92</v>
      </c>
      <c r="AO39" s="63">
        <v>50.04</v>
      </c>
      <c r="AP39" s="63">
        <v>50.16</v>
      </c>
      <c r="AQ39" s="63">
        <v>50.400000000000006</v>
      </c>
      <c r="AR39" s="63">
        <v>50.519999999999996</v>
      </c>
      <c r="AS39" s="63">
        <v>50.88</v>
      </c>
      <c r="AT39" s="63">
        <v>51.12</v>
      </c>
      <c r="AU39" s="63">
        <v>51.480000000000004</v>
      </c>
      <c r="AV39" s="63">
        <v>51.84</v>
      </c>
      <c r="AW39" s="63">
        <v>52.320000000000007</v>
      </c>
      <c r="AX39" s="63">
        <v>52.800000000000004</v>
      </c>
      <c r="AY39" s="63">
        <v>0</v>
      </c>
      <c r="AZ39" s="63">
        <v>0</v>
      </c>
      <c r="BA39" s="63">
        <v>0</v>
      </c>
      <c r="BB39" s="63">
        <v>0</v>
      </c>
      <c r="BC39" s="63"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v>0</v>
      </c>
    </row>
    <row r="40" spans="2:73" customFormat="1" ht="14.25">
      <c r="B40" s="32">
        <f t="shared" si="1"/>
        <v>48</v>
      </c>
      <c r="C40" s="63">
        <v>44.04</v>
      </c>
      <c r="D40" s="63">
        <v>44.28</v>
      </c>
      <c r="E40" s="63">
        <v>44.519999999999996</v>
      </c>
      <c r="F40" s="63">
        <v>44.76</v>
      </c>
      <c r="G40" s="63">
        <v>45</v>
      </c>
      <c r="H40" s="63">
        <v>45.24</v>
      </c>
      <c r="I40" s="63">
        <v>45.480000000000004</v>
      </c>
      <c r="J40" s="63">
        <v>45.72</v>
      </c>
      <c r="K40" s="63">
        <v>45.96</v>
      </c>
      <c r="L40" s="63">
        <v>46.2</v>
      </c>
      <c r="M40" s="63">
        <v>46.44</v>
      </c>
      <c r="N40" s="63">
        <v>46.68</v>
      </c>
      <c r="O40" s="63">
        <v>46.92</v>
      </c>
      <c r="P40" s="63">
        <v>47.160000000000004</v>
      </c>
      <c r="Q40" s="63">
        <v>47.400000000000006</v>
      </c>
      <c r="R40" s="63">
        <v>47.64</v>
      </c>
      <c r="S40" s="63">
        <v>47.76</v>
      </c>
      <c r="T40" s="63">
        <v>48</v>
      </c>
      <c r="U40" s="63">
        <v>48.12</v>
      </c>
      <c r="V40" s="63">
        <v>48.36</v>
      </c>
      <c r="W40" s="63">
        <v>48.480000000000004</v>
      </c>
      <c r="X40" s="63">
        <v>48.72</v>
      </c>
      <c r="Y40" s="63">
        <v>48.84</v>
      </c>
      <c r="Z40" s="63">
        <v>48.96</v>
      </c>
      <c r="AA40" s="63">
        <v>49.08</v>
      </c>
      <c r="AB40" s="63">
        <v>49.199999999999996</v>
      </c>
      <c r="AC40" s="63">
        <v>49.320000000000007</v>
      </c>
      <c r="AD40" s="63">
        <v>49.320000000000007</v>
      </c>
      <c r="AE40" s="63">
        <v>49.44</v>
      </c>
      <c r="AF40" s="63">
        <v>49.56</v>
      </c>
      <c r="AG40" s="63">
        <v>49.56</v>
      </c>
      <c r="AH40" s="63">
        <v>49.679999999999993</v>
      </c>
      <c r="AI40" s="63">
        <v>49.679999999999993</v>
      </c>
      <c r="AJ40" s="63">
        <v>49.800000000000004</v>
      </c>
      <c r="AK40" s="63">
        <v>49.800000000000004</v>
      </c>
      <c r="AL40" s="63">
        <v>49.92</v>
      </c>
      <c r="AM40" s="63">
        <v>50.04</v>
      </c>
      <c r="AN40" s="63">
        <v>50.16</v>
      </c>
      <c r="AO40" s="63">
        <v>50.16</v>
      </c>
      <c r="AP40" s="63">
        <v>50.400000000000006</v>
      </c>
      <c r="AQ40" s="63">
        <v>50.519999999999996</v>
      </c>
      <c r="AR40" s="63">
        <v>50.64</v>
      </c>
      <c r="AS40" s="63">
        <v>50.88</v>
      </c>
      <c r="AT40" s="63">
        <v>51.12</v>
      </c>
      <c r="AU40" s="63">
        <v>51.480000000000004</v>
      </c>
      <c r="AV40" s="63">
        <v>51.84</v>
      </c>
      <c r="AW40" s="63">
        <v>52.199999999999996</v>
      </c>
      <c r="AX40" s="63">
        <v>52.679999999999993</v>
      </c>
      <c r="AY40" s="63">
        <v>53.16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v>0</v>
      </c>
    </row>
    <row r="41" spans="2:73" customFormat="1" ht="14.25">
      <c r="B41" s="32">
        <f t="shared" si="1"/>
        <v>49</v>
      </c>
      <c r="C41" s="63">
        <v>44.04</v>
      </c>
      <c r="D41" s="63">
        <v>44.400000000000006</v>
      </c>
      <c r="E41" s="63">
        <v>44.64</v>
      </c>
      <c r="F41" s="63">
        <v>44.88</v>
      </c>
      <c r="G41" s="63">
        <v>45.12</v>
      </c>
      <c r="H41" s="63">
        <v>45.36</v>
      </c>
      <c r="I41" s="63">
        <v>45.599999999999994</v>
      </c>
      <c r="J41" s="63">
        <v>45.839999999999996</v>
      </c>
      <c r="K41" s="63">
        <v>46.08</v>
      </c>
      <c r="L41" s="63">
        <v>46.32</v>
      </c>
      <c r="M41" s="63">
        <v>46.56</v>
      </c>
      <c r="N41" s="63">
        <v>46.8</v>
      </c>
      <c r="O41" s="63">
        <v>47.04</v>
      </c>
      <c r="P41" s="63">
        <v>47.28</v>
      </c>
      <c r="Q41" s="63">
        <v>47.519999999999996</v>
      </c>
      <c r="R41" s="63">
        <v>47.76</v>
      </c>
      <c r="S41" s="63">
        <v>48</v>
      </c>
      <c r="T41" s="63">
        <v>48.12</v>
      </c>
      <c r="U41" s="63">
        <v>48.36</v>
      </c>
      <c r="V41" s="63">
        <v>48.480000000000004</v>
      </c>
      <c r="W41" s="63">
        <v>48.72</v>
      </c>
      <c r="X41" s="63">
        <v>48.84</v>
      </c>
      <c r="Y41" s="63">
        <v>48.96</v>
      </c>
      <c r="Z41" s="63">
        <v>49.199999999999996</v>
      </c>
      <c r="AA41" s="63">
        <v>49.320000000000007</v>
      </c>
      <c r="AB41" s="63">
        <v>49.44</v>
      </c>
      <c r="AC41" s="63">
        <v>49.56</v>
      </c>
      <c r="AD41" s="63">
        <v>49.56</v>
      </c>
      <c r="AE41" s="63">
        <v>49.679999999999993</v>
      </c>
      <c r="AF41" s="63">
        <v>49.800000000000004</v>
      </c>
      <c r="AG41" s="63">
        <v>49.92</v>
      </c>
      <c r="AH41" s="63">
        <v>49.92</v>
      </c>
      <c r="AI41" s="63">
        <v>50.04</v>
      </c>
      <c r="AJ41" s="63">
        <v>50.04</v>
      </c>
      <c r="AK41" s="63">
        <v>50.16</v>
      </c>
      <c r="AL41" s="63">
        <v>50.16</v>
      </c>
      <c r="AM41" s="63">
        <v>50.28</v>
      </c>
      <c r="AN41" s="63">
        <v>50.28</v>
      </c>
      <c r="AO41" s="63">
        <v>50.400000000000006</v>
      </c>
      <c r="AP41" s="63">
        <v>50.519999999999996</v>
      </c>
      <c r="AQ41" s="63">
        <v>50.64</v>
      </c>
      <c r="AR41" s="63">
        <v>50.88</v>
      </c>
      <c r="AS41" s="63">
        <v>51</v>
      </c>
      <c r="AT41" s="63">
        <v>51.239999999999995</v>
      </c>
      <c r="AU41" s="63">
        <v>51.480000000000004</v>
      </c>
      <c r="AV41" s="63">
        <v>51.84</v>
      </c>
      <c r="AW41" s="63">
        <v>52.199999999999996</v>
      </c>
      <c r="AX41" s="63">
        <v>52.56</v>
      </c>
      <c r="AY41" s="63">
        <v>53.04</v>
      </c>
      <c r="AZ41" s="63">
        <v>53.519999999999996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</row>
    <row r="42" spans="2:73" customFormat="1" ht="14.25">
      <c r="B42" s="32">
        <f t="shared" si="1"/>
        <v>50</v>
      </c>
      <c r="C42" s="63">
        <v>44.160000000000004</v>
      </c>
      <c r="D42" s="63">
        <v>44.400000000000006</v>
      </c>
      <c r="E42" s="63">
        <v>44.64</v>
      </c>
      <c r="F42" s="63">
        <v>44.88</v>
      </c>
      <c r="G42" s="63">
        <v>45.12</v>
      </c>
      <c r="H42" s="63">
        <v>45.36</v>
      </c>
      <c r="I42" s="63">
        <v>45.72</v>
      </c>
      <c r="J42" s="63">
        <v>45.96</v>
      </c>
      <c r="K42" s="63">
        <v>46.2</v>
      </c>
      <c r="L42" s="63">
        <v>46.44</v>
      </c>
      <c r="M42" s="63">
        <v>46.68</v>
      </c>
      <c r="N42" s="63">
        <v>46.92</v>
      </c>
      <c r="O42" s="63">
        <v>47.160000000000004</v>
      </c>
      <c r="P42" s="63">
        <v>47.400000000000006</v>
      </c>
      <c r="Q42" s="63">
        <v>47.64</v>
      </c>
      <c r="R42" s="63">
        <v>47.88</v>
      </c>
      <c r="S42" s="63">
        <v>48.12</v>
      </c>
      <c r="T42" s="63">
        <v>48.36</v>
      </c>
      <c r="U42" s="63">
        <v>48.480000000000004</v>
      </c>
      <c r="V42" s="63">
        <v>48.72</v>
      </c>
      <c r="W42" s="63">
        <v>48.84</v>
      </c>
      <c r="X42" s="63">
        <v>49.08</v>
      </c>
      <c r="Y42" s="63">
        <v>49.199999999999996</v>
      </c>
      <c r="Z42" s="63">
        <v>49.320000000000007</v>
      </c>
      <c r="AA42" s="63">
        <v>49.56</v>
      </c>
      <c r="AB42" s="63">
        <v>49.679999999999993</v>
      </c>
      <c r="AC42" s="63">
        <v>49.800000000000004</v>
      </c>
      <c r="AD42" s="63">
        <v>49.800000000000004</v>
      </c>
      <c r="AE42" s="63">
        <v>49.92</v>
      </c>
      <c r="AF42" s="63">
        <v>50.04</v>
      </c>
      <c r="AG42" s="63">
        <v>50.16</v>
      </c>
      <c r="AH42" s="63">
        <v>50.16</v>
      </c>
      <c r="AI42" s="63">
        <v>50.28</v>
      </c>
      <c r="AJ42" s="63">
        <v>50.28</v>
      </c>
      <c r="AK42" s="63">
        <v>50.400000000000006</v>
      </c>
      <c r="AL42" s="63">
        <v>50.400000000000006</v>
      </c>
      <c r="AM42" s="63">
        <v>50.519999999999996</v>
      </c>
      <c r="AN42" s="63">
        <v>50.519999999999996</v>
      </c>
      <c r="AO42" s="63">
        <v>50.64</v>
      </c>
      <c r="AP42" s="63">
        <v>50.760000000000005</v>
      </c>
      <c r="AQ42" s="63">
        <v>50.88</v>
      </c>
      <c r="AR42" s="63">
        <v>51</v>
      </c>
      <c r="AS42" s="63">
        <v>51.12</v>
      </c>
      <c r="AT42" s="63">
        <v>51.36</v>
      </c>
      <c r="AU42" s="63">
        <v>51.599999999999994</v>
      </c>
      <c r="AV42" s="63">
        <v>51.84</v>
      </c>
      <c r="AW42" s="63">
        <v>52.199999999999996</v>
      </c>
      <c r="AX42" s="63">
        <v>52.56</v>
      </c>
      <c r="AY42" s="63">
        <v>52.92</v>
      </c>
      <c r="AZ42" s="63">
        <v>53.400000000000006</v>
      </c>
      <c r="BA42" s="63">
        <v>54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</row>
    <row r="43" spans="2:73" customFormat="1" ht="14.25">
      <c r="B43" s="32">
        <f t="shared" si="1"/>
        <v>51</v>
      </c>
      <c r="C43" s="63">
        <v>44.160000000000004</v>
      </c>
      <c r="D43" s="63">
        <v>44.400000000000006</v>
      </c>
      <c r="E43" s="63">
        <v>44.64</v>
      </c>
      <c r="F43" s="63">
        <v>45</v>
      </c>
      <c r="G43" s="63">
        <v>45.24</v>
      </c>
      <c r="H43" s="63">
        <v>45.480000000000004</v>
      </c>
      <c r="I43" s="63">
        <v>45.72</v>
      </c>
      <c r="J43" s="63">
        <v>45.96</v>
      </c>
      <c r="K43" s="63">
        <v>46.2</v>
      </c>
      <c r="L43" s="63">
        <v>46.56</v>
      </c>
      <c r="M43" s="63">
        <v>46.8</v>
      </c>
      <c r="N43" s="63">
        <v>47.04</v>
      </c>
      <c r="O43" s="63">
        <v>47.28</v>
      </c>
      <c r="P43" s="63">
        <v>47.519999999999996</v>
      </c>
      <c r="Q43" s="63">
        <v>47.76</v>
      </c>
      <c r="R43" s="63">
        <v>48</v>
      </c>
      <c r="S43" s="63">
        <v>48.239999999999995</v>
      </c>
      <c r="T43" s="63">
        <v>48.480000000000004</v>
      </c>
      <c r="U43" s="63">
        <v>48.72</v>
      </c>
      <c r="V43" s="63">
        <v>48.84</v>
      </c>
      <c r="W43" s="63">
        <v>49.08</v>
      </c>
      <c r="X43" s="63">
        <v>49.199999999999996</v>
      </c>
      <c r="Y43" s="63">
        <v>49.44</v>
      </c>
      <c r="Z43" s="63">
        <v>49.56</v>
      </c>
      <c r="AA43" s="63">
        <v>49.679999999999993</v>
      </c>
      <c r="AB43" s="63">
        <v>49.800000000000004</v>
      </c>
      <c r="AC43" s="63">
        <v>49.92</v>
      </c>
      <c r="AD43" s="63">
        <v>50.04</v>
      </c>
      <c r="AE43" s="63">
        <v>50.16</v>
      </c>
      <c r="AF43" s="63">
        <v>50.28</v>
      </c>
      <c r="AG43" s="63">
        <v>50.400000000000006</v>
      </c>
      <c r="AH43" s="63">
        <v>50.400000000000006</v>
      </c>
      <c r="AI43" s="63">
        <v>50.519999999999996</v>
      </c>
      <c r="AJ43" s="63">
        <v>50.519999999999996</v>
      </c>
      <c r="AK43" s="63">
        <v>50.64</v>
      </c>
      <c r="AL43" s="63">
        <v>50.64</v>
      </c>
      <c r="AM43" s="63">
        <v>50.760000000000005</v>
      </c>
      <c r="AN43" s="63">
        <v>50.760000000000005</v>
      </c>
      <c r="AO43" s="63">
        <v>50.88</v>
      </c>
      <c r="AP43" s="63">
        <v>51</v>
      </c>
      <c r="AQ43" s="63">
        <v>51</v>
      </c>
      <c r="AR43" s="63">
        <v>51.12</v>
      </c>
      <c r="AS43" s="63">
        <v>51.239999999999995</v>
      </c>
      <c r="AT43" s="63">
        <v>51.480000000000004</v>
      </c>
      <c r="AU43" s="63">
        <v>51.599999999999994</v>
      </c>
      <c r="AV43" s="63">
        <v>51.84</v>
      </c>
      <c r="AW43" s="63">
        <v>52.199999999999996</v>
      </c>
      <c r="AX43" s="63">
        <v>52.44</v>
      </c>
      <c r="AY43" s="63">
        <v>52.92</v>
      </c>
      <c r="AZ43" s="63">
        <v>53.28</v>
      </c>
      <c r="BA43" s="63">
        <v>53.760000000000005</v>
      </c>
      <c r="BB43" s="63">
        <v>54.36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</row>
    <row r="44" spans="2:73" customFormat="1" ht="14.25">
      <c r="B44" s="32">
        <f t="shared" si="1"/>
        <v>52</v>
      </c>
      <c r="C44" s="63">
        <v>44.160000000000004</v>
      </c>
      <c r="D44" s="63">
        <v>44.400000000000006</v>
      </c>
      <c r="E44" s="63">
        <v>44.76</v>
      </c>
      <c r="F44" s="63">
        <v>45</v>
      </c>
      <c r="G44" s="63">
        <v>45.24</v>
      </c>
      <c r="H44" s="63">
        <v>45.480000000000004</v>
      </c>
      <c r="I44" s="63">
        <v>45.72</v>
      </c>
      <c r="J44" s="63">
        <v>46.08</v>
      </c>
      <c r="K44" s="63">
        <v>46.32</v>
      </c>
      <c r="L44" s="63">
        <v>46.56</v>
      </c>
      <c r="M44" s="63">
        <v>46.8</v>
      </c>
      <c r="N44" s="63">
        <v>47.160000000000004</v>
      </c>
      <c r="O44" s="63">
        <v>47.400000000000006</v>
      </c>
      <c r="P44" s="63">
        <v>47.64</v>
      </c>
      <c r="Q44" s="63">
        <v>47.88</v>
      </c>
      <c r="R44" s="63">
        <v>48.12</v>
      </c>
      <c r="S44" s="63">
        <v>48.36</v>
      </c>
      <c r="T44" s="63">
        <v>48.599999999999994</v>
      </c>
      <c r="U44" s="63">
        <v>48.84</v>
      </c>
      <c r="V44" s="63">
        <v>48.96</v>
      </c>
      <c r="W44" s="63">
        <v>49.199999999999996</v>
      </c>
      <c r="X44" s="63">
        <v>49.44</v>
      </c>
      <c r="Y44" s="63">
        <v>49.56</v>
      </c>
      <c r="Z44" s="63">
        <v>49.800000000000004</v>
      </c>
      <c r="AA44" s="63">
        <v>49.92</v>
      </c>
      <c r="AB44" s="63">
        <v>50.04</v>
      </c>
      <c r="AC44" s="63">
        <v>50.16</v>
      </c>
      <c r="AD44" s="63">
        <v>50.28</v>
      </c>
      <c r="AE44" s="63">
        <v>50.400000000000006</v>
      </c>
      <c r="AF44" s="63">
        <v>50.519999999999996</v>
      </c>
      <c r="AG44" s="63">
        <v>50.64</v>
      </c>
      <c r="AH44" s="63">
        <v>50.64</v>
      </c>
      <c r="AI44" s="63">
        <v>50.760000000000005</v>
      </c>
      <c r="AJ44" s="63">
        <v>50.760000000000005</v>
      </c>
      <c r="AK44" s="63">
        <v>50.88</v>
      </c>
      <c r="AL44" s="63">
        <v>50.88</v>
      </c>
      <c r="AM44" s="63">
        <v>51</v>
      </c>
      <c r="AN44" s="63">
        <v>51</v>
      </c>
      <c r="AO44" s="63">
        <v>51.12</v>
      </c>
      <c r="AP44" s="63">
        <v>51.12</v>
      </c>
      <c r="AQ44" s="63">
        <v>51.239999999999995</v>
      </c>
      <c r="AR44" s="63">
        <v>51.36</v>
      </c>
      <c r="AS44" s="63">
        <v>51.480000000000004</v>
      </c>
      <c r="AT44" s="63">
        <v>51.599999999999994</v>
      </c>
      <c r="AU44" s="63">
        <v>51.72</v>
      </c>
      <c r="AV44" s="63">
        <v>51.96</v>
      </c>
      <c r="AW44" s="63">
        <v>52.199999999999996</v>
      </c>
      <c r="AX44" s="63">
        <v>52.44</v>
      </c>
      <c r="AY44" s="63">
        <v>52.800000000000004</v>
      </c>
      <c r="AZ44" s="63">
        <v>53.16</v>
      </c>
      <c r="BA44" s="63">
        <v>53.64</v>
      </c>
      <c r="BB44" s="63">
        <v>54.12</v>
      </c>
      <c r="BC44" s="63">
        <v>54.72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</row>
    <row r="45" spans="2:73" customFormat="1" ht="14.25">
      <c r="B45" s="32">
        <f t="shared" si="1"/>
        <v>53</v>
      </c>
      <c r="C45" s="63">
        <v>44.28</v>
      </c>
      <c r="D45" s="63">
        <v>44.519999999999996</v>
      </c>
      <c r="E45" s="63">
        <v>44.76</v>
      </c>
      <c r="F45" s="63">
        <v>45</v>
      </c>
      <c r="G45" s="63">
        <v>45.24</v>
      </c>
      <c r="H45" s="63">
        <v>45.599999999999994</v>
      </c>
      <c r="I45" s="63">
        <v>45.839999999999996</v>
      </c>
      <c r="J45" s="63">
        <v>46.08</v>
      </c>
      <c r="K45" s="63">
        <v>46.32</v>
      </c>
      <c r="L45" s="63">
        <v>46.68</v>
      </c>
      <c r="M45" s="63">
        <v>46.92</v>
      </c>
      <c r="N45" s="63">
        <v>47.160000000000004</v>
      </c>
      <c r="O45" s="63">
        <v>47.400000000000006</v>
      </c>
      <c r="P45" s="63">
        <v>47.76</v>
      </c>
      <c r="Q45" s="63">
        <v>48</v>
      </c>
      <c r="R45" s="63">
        <v>48.239999999999995</v>
      </c>
      <c r="S45" s="63">
        <v>48.480000000000004</v>
      </c>
      <c r="T45" s="63">
        <v>48.72</v>
      </c>
      <c r="U45" s="63">
        <v>48.96</v>
      </c>
      <c r="V45" s="63">
        <v>49.199999999999996</v>
      </c>
      <c r="W45" s="63">
        <v>49.320000000000007</v>
      </c>
      <c r="X45" s="63">
        <v>49.56</v>
      </c>
      <c r="Y45" s="63">
        <v>49.800000000000004</v>
      </c>
      <c r="Z45" s="63">
        <v>49.92</v>
      </c>
      <c r="AA45" s="63">
        <v>50.04</v>
      </c>
      <c r="AB45" s="63">
        <v>50.28</v>
      </c>
      <c r="AC45" s="63">
        <v>50.400000000000006</v>
      </c>
      <c r="AD45" s="63">
        <v>50.519999999999996</v>
      </c>
      <c r="AE45" s="63">
        <v>50.64</v>
      </c>
      <c r="AF45" s="63">
        <v>50.760000000000005</v>
      </c>
      <c r="AG45" s="63">
        <v>50.88</v>
      </c>
      <c r="AH45" s="63">
        <v>50.88</v>
      </c>
      <c r="AI45" s="63">
        <v>51</v>
      </c>
      <c r="AJ45" s="63">
        <v>51</v>
      </c>
      <c r="AK45" s="63">
        <v>51.12</v>
      </c>
      <c r="AL45" s="63">
        <v>51.12</v>
      </c>
      <c r="AM45" s="63">
        <v>51.239999999999995</v>
      </c>
      <c r="AN45" s="63">
        <v>51.239999999999995</v>
      </c>
      <c r="AO45" s="63">
        <v>51.36</v>
      </c>
      <c r="AP45" s="63">
        <v>51.36</v>
      </c>
      <c r="AQ45" s="63">
        <v>51.480000000000004</v>
      </c>
      <c r="AR45" s="63">
        <v>51.480000000000004</v>
      </c>
      <c r="AS45" s="63">
        <v>51.599999999999994</v>
      </c>
      <c r="AT45" s="63">
        <v>51.72</v>
      </c>
      <c r="AU45" s="63">
        <v>51.84</v>
      </c>
      <c r="AV45" s="63">
        <v>52.08</v>
      </c>
      <c r="AW45" s="63">
        <v>52.199999999999996</v>
      </c>
      <c r="AX45" s="63">
        <v>52.56</v>
      </c>
      <c r="AY45" s="63">
        <v>52.800000000000004</v>
      </c>
      <c r="AZ45" s="63">
        <v>53.16</v>
      </c>
      <c r="BA45" s="63">
        <v>53.519999999999996</v>
      </c>
      <c r="BB45" s="63">
        <v>54</v>
      </c>
      <c r="BC45" s="63">
        <v>54.480000000000004</v>
      </c>
      <c r="BD45" s="63">
        <v>55.08</v>
      </c>
      <c r="BE45" s="63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v>0</v>
      </c>
    </row>
    <row r="46" spans="2:73" customFormat="1" ht="14.25">
      <c r="B46" s="32">
        <f t="shared" si="1"/>
        <v>54</v>
      </c>
      <c r="C46" s="63">
        <v>44.28</v>
      </c>
      <c r="D46" s="63">
        <v>44.519999999999996</v>
      </c>
      <c r="E46" s="63">
        <v>44.76</v>
      </c>
      <c r="F46" s="63">
        <v>45</v>
      </c>
      <c r="G46" s="63">
        <v>45.36</v>
      </c>
      <c r="H46" s="63">
        <v>45.599999999999994</v>
      </c>
      <c r="I46" s="63">
        <v>45.839999999999996</v>
      </c>
      <c r="J46" s="63">
        <v>46.2</v>
      </c>
      <c r="K46" s="63">
        <v>46.44</v>
      </c>
      <c r="L46" s="63">
        <v>46.68</v>
      </c>
      <c r="M46" s="63">
        <v>46.92</v>
      </c>
      <c r="N46" s="63">
        <v>47.28</v>
      </c>
      <c r="O46" s="63">
        <v>47.519999999999996</v>
      </c>
      <c r="P46" s="63">
        <v>47.76</v>
      </c>
      <c r="Q46" s="63">
        <v>48.12</v>
      </c>
      <c r="R46" s="63">
        <v>48.36</v>
      </c>
      <c r="S46" s="63">
        <v>48.599999999999994</v>
      </c>
      <c r="T46" s="63">
        <v>48.84</v>
      </c>
      <c r="U46" s="63">
        <v>49.08</v>
      </c>
      <c r="V46" s="63">
        <v>49.320000000000007</v>
      </c>
      <c r="W46" s="63">
        <v>49.56</v>
      </c>
      <c r="X46" s="63">
        <v>49.679999999999993</v>
      </c>
      <c r="Y46" s="63">
        <v>49.92</v>
      </c>
      <c r="Z46" s="63">
        <v>50.04</v>
      </c>
      <c r="AA46" s="63">
        <v>50.28</v>
      </c>
      <c r="AB46" s="63">
        <v>50.400000000000006</v>
      </c>
      <c r="AC46" s="63">
        <v>50.519999999999996</v>
      </c>
      <c r="AD46" s="63">
        <v>50.760000000000005</v>
      </c>
      <c r="AE46" s="63">
        <v>50.88</v>
      </c>
      <c r="AF46" s="63">
        <v>51</v>
      </c>
      <c r="AG46" s="63">
        <v>51</v>
      </c>
      <c r="AH46" s="63">
        <v>51.12</v>
      </c>
      <c r="AI46" s="63">
        <v>51.239999999999995</v>
      </c>
      <c r="AJ46" s="63">
        <v>51.239999999999995</v>
      </c>
      <c r="AK46" s="63">
        <v>51.36</v>
      </c>
      <c r="AL46" s="63">
        <v>51.36</v>
      </c>
      <c r="AM46" s="63">
        <v>51.480000000000004</v>
      </c>
      <c r="AN46" s="63">
        <v>51.480000000000004</v>
      </c>
      <c r="AO46" s="63">
        <v>51.599999999999994</v>
      </c>
      <c r="AP46" s="63">
        <v>51.599999999999994</v>
      </c>
      <c r="AQ46" s="63">
        <v>51.599999999999994</v>
      </c>
      <c r="AR46" s="63">
        <v>51.72</v>
      </c>
      <c r="AS46" s="63">
        <v>51.84</v>
      </c>
      <c r="AT46" s="63">
        <v>51.84</v>
      </c>
      <c r="AU46" s="63">
        <v>51.96</v>
      </c>
      <c r="AV46" s="63">
        <v>52.199999999999996</v>
      </c>
      <c r="AW46" s="63">
        <v>52.320000000000007</v>
      </c>
      <c r="AX46" s="63">
        <v>52.56</v>
      </c>
      <c r="AY46" s="63">
        <v>52.800000000000004</v>
      </c>
      <c r="AZ46" s="63">
        <v>53.16</v>
      </c>
      <c r="BA46" s="63">
        <v>53.519999999999996</v>
      </c>
      <c r="BB46" s="63">
        <v>53.88</v>
      </c>
      <c r="BC46" s="63">
        <v>54.36</v>
      </c>
      <c r="BD46" s="63">
        <v>54.84</v>
      </c>
      <c r="BE46" s="63">
        <v>55.44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v>0</v>
      </c>
    </row>
    <row r="47" spans="2:73" customFormat="1" ht="14.25">
      <c r="B47" s="32">
        <f t="shared" si="1"/>
        <v>55</v>
      </c>
      <c r="C47" s="63">
        <v>44.28</v>
      </c>
      <c r="D47" s="63">
        <v>44.519999999999996</v>
      </c>
      <c r="E47" s="63">
        <v>44.76</v>
      </c>
      <c r="F47" s="63">
        <v>45.12</v>
      </c>
      <c r="G47" s="63">
        <v>45.36</v>
      </c>
      <c r="H47" s="63">
        <v>45.599999999999994</v>
      </c>
      <c r="I47" s="63">
        <v>45.96</v>
      </c>
      <c r="J47" s="63">
        <v>46.2</v>
      </c>
      <c r="K47" s="63">
        <v>46.44</v>
      </c>
      <c r="L47" s="63">
        <v>46.8</v>
      </c>
      <c r="M47" s="63">
        <v>47.04</v>
      </c>
      <c r="N47" s="63">
        <v>47.28</v>
      </c>
      <c r="O47" s="63">
        <v>47.64</v>
      </c>
      <c r="P47" s="63">
        <v>47.88</v>
      </c>
      <c r="Q47" s="63">
        <v>48.12</v>
      </c>
      <c r="R47" s="63">
        <v>48.36</v>
      </c>
      <c r="S47" s="63">
        <v>48.72</v>
      </c>
      <c r="T47" s="63">
        <v>48.96</v>
      </c>
      <c r="U47" s="63">
        <v>49.199999999999996</v>
      </c>
      <c r="V47" s="63">
        <v>49.44</v>
      </c>
      <c r="W47" s="63">
        <v>49.679999999999993</v>
      </c>
      <c r="X47" s="63">
        <v>49.800000000000004</v>
      </c>
      <c r="Y47" s="63">
        <v>50.04</v>
      </c>
      <c r="Z47" s="63">
        <v>50.28</v>
      </c>
      <c r="AA47" s="63">
        <v>50.400000000000006</v>
      </c>
      <c r="AB47" s="63">
        <v>50.64</v>
      </c>
      <c r="AC47" s="63">
        <v>50.760000000000005</v>
      </c>
      <c r="AD47" s="63">
        <v>50.88</v>
      </c>
      <c r="AE47" s="63">
        <v>51</v>
      </c>
      <c r="AF47" s="63">
        <v>51.12</v>
      </c>
      <c r="AG47" s="63">
        <v>51.239999999999995</v>
      </c>
      <c r="AH47" s="63">
        <v>51.36</v>
      </c>
      <c r="AI47" s="63">
        <v>51.480000000000004</v>
      </c>
      <c r="AJ47" s="63">
        <v>51.480000000000004</v>
      </c>
      <c r="AK47" s="63">
        <v>51.599999999999994</v>
      </c>
      <c r="AL47" s="63">
        <v>51.599999999999994</v>
      </c>
      <c r="AM47" s="63">
        <v>51.72</v>
      </c>
      <c r="AN47" s="63">
        <v>51.72</v>
      </c>
      <c r="AO47" s="63">
        <v>51.72</v>
      </c>
      <c r="AP47" s="63">
        <v>51.84</v>
      </c>
      <c r="AQ47" s="63">
        <v>51.84</v>
      </c>
      <c r="AR47" s="63">
        <v>51.96</v>
      </c>
      <c r="AS47" s="63">
        <v>51.96</v>
      </c>
      <c r="AT47" s="63">
        <v>52.08</v>
      </c>
      <c r="AU47" s="63">
        <v>52.199999999999996</v>
      </c>
      <c r="AV47" s="63">
        <v>52.320000000000007</v>
      </c>
      <c r="AW47" s="63">
        <v>52.44</v>
      </c>
      <c r="AX47" s="63">
        <v>52.56</v>
      </c>
      <c r="AY47" s="63">
        <v>52.800000000000004</v>
      </c>
      <c r="AZ47" s="63">
        <v>53.04</v>
      </c>
      <c r="BA47" s="63">
        <v>53.400000000000006</v>
      </c>
      <c r="BB47" s="63">
        <v>53.760000000000005</v>
      </c>
      <c r="BC47" s="63">
        <v>54.239999999999995</v>
      </c>
      <c r="BD47" s="63">
        <v>54.72</v>
      </c>
      <c r="BE47" s="63">
        <v>55.199999999999996</v>
      </c>
      <c r="BF47" s="63">
        <v>55.800000000000004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v>0</v>
      </c>
    </row>
    <row r="48" spans="2:73" customFormat="1" ht="14.25">
      <c r="B48" s="32">
        <f t="shared" si="1"/>
        <v>56</v>
      </c>
      <c r="C48" s="63">
        <v>44.28</v>
      </c>
      <c r="D48" s="63">
        <v>44.519999999999996</v>
      </c>
      <c r="E48" s="63">
        <v>44.88</v>
      </c>
      <c r="F48" s="63">
        <v>45.12</v>
      </c>
      <c r="G48" s="63">
        <v>45.36</v>
      </c>
      <c r="H48" s="63">
        <v>45.72</v>
      </c>
      <c r="I48" s="63">
        <v>45.96</v>
      </c>
      <c r="J48" s="63">
        <v>46.2</v>
      </c>
      <c r="K48" s="63">
        <v>46.56</v>
      </c>
      <c r="L48" s="63">
        <v>46.8</v>
      </c>
      <c r="M48" s="63">
        <v>47.04</v>
      </c>
      <c r="N48" s="63">
        <v>47.400000000000006</v>
      </c>
      <c r="O48" s="63">
        <v>47.64</v>
      </c>
      <c r="P48" s="63">
        <v>47.88</v>
      </c>
      <c r="Q48" s="63">
        <v>48.239999999999995</v>
      </c>
      <c r="R48" s="63">
        <v>48.480000000000004</v>
      </c>
      <c r="S48" s="63">
        <v>48.72</v>
      </c>
      <c r="T48" s="63">
        <v>48.96</v>
      </c>
      <c r="U48" s="63">
        <v>49.320000000000007</v>
      </c>
      <c r="V48" s="63">
        <v>49.56</v>
      </c>
      <c r="W48" s="63">
        <v>49.800000000000004</v>
      </c>
      <c r="X48" s="63">
        <v>49.92</v>
      </c>
      <c r="Y48" s="63">
        <v>50.16</v>
      </c>
      <c r="Z48" s="63">
        <v>50.400000000000006</v>
      </c>
      <c r="AA48" s="63">
        <v>50.519999999999996</v>
      </c>
      <c r="AB48" s="63">
        <v>50.760000000000005</v>
      </c>
      <c r="AC48" s="63">
        <v>50.88</v>
      </c>
      <c r="AD48" s="63">
        <v>51.12</v>
      </c>
      <c r="AE48" s="63">
        <v>51.239999999999995</v>
      </c>
      <c r="AF48" s="63">
        <v>51.36</v>
      </c>
      <c r="AG48" s="63">
        <v>51.480000000000004</v>
      </c>
      <c r="AH48" s="63">
        <v>51.480000000000004</v>
      </c>
      <c r="AI48" s="63">
        <v>51.599999999999994</v>
      </c>
      <c r="AJ48" s="63">
        <v>51.72</v>
      </c>
      <c r="AK48" s="63">
        <v>51.72</v>
      </c>
      <c r="AL48" s="63">
        <v>51.84</v>
      </c>
      <c r="AM48" s="63">
        <v>51.84</v>
      </c>
      <c r="AN48" s="63">
        <v>51.96</v>
      </c>
      <c r="AO48" s="63">
        <v>51.96</v>
      </c>
      <c r="AP48" s="63">
        <v>51.96</v>
      </c>
      <c r="AQ48" s="63">
        <v>52.08</v>
      </c>
      <c r="AR48" s="63">
        <v>52.08</v>
      </c>
      <c r="AS48" s="63">
        <v>52.199999999999996</v>
      </c>
      <c r="AT48" s="63">
        <v>52.199999999999996</v>
      </c>
      <c r="AU48" s="63">
        <v>52.320000000000007</v>
      </c>
      <c r="AV48" s="63">
        <v>52.44</v>
      </c>
      <c r="AW48" s="63">
        <v>52.56</v>
      </c>
      <c r="AX48" s="63">
        <v>52.679999999999993</v>
      </c>
      <c r="AY48" s="63">
        <v>52.92</v>
      </c>
      <c r="AZ48" s="63">
        <v>53.04</v>
      </c>
      <c r="BA48" s="63">
        <v>53.400000000000006</v>
      </c>
      <c r="BB48" s="63">
        <v>53.64</v>
      </c>
      <c r="BC48" s="63">
        <v>54.12</v>
      </c>
      <c r="BD48" s="63">
        <v>54.480000000000004</v>
      </c>
      <c r="BE48" s="63">
        <v>55.08</v>
      </c>
      <c r="BF48" s="63">
        <v>55.56</v>
      </c>
      <c r="BG48" s="63">
        <v>56.28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</row>
    <row r="49" spans="1:163" customFormat="1" ht="14.25">
      <c r="B49" s="32">
        <f t="shared" si="1"/>
        <v>57</v>
      </c>
      <c r="C49" s="63">
        <v>44.28</v>
      </c>
      <c r="D49" s="63">
        <v>44.519999999999996</v>
      </c>
      <c r="E49" s="63">
        <v>44.88</v>
      </c>
      <c r="F49" s="63">
        <v>45.12</v>
      </c>
      <c r="G49" s="63">
        <v>45.36</v>
      </c>
      <c r="H49" s="63">
        <v>45.72</v>
      </c>
      <c r="I49" s="63">
        <v>45.96</v>
      </c>
      <c r="J49" s="63">
        <v>46.2</v>
      </c>
      <c r="K49" s="63">
        <v>46.56</v>
      </c>
      <c r="L49" s="63">
        <v>46.8</v>
      </c>
      <c r="M49" s="63">
        <v>47.160000000000004</v>
      </c>
      <c r="N49" s="63">
        <v>47.400000000000006</v>
      </c>
      <c r="O49" s="63">
        <v>47.76</v>
      </c>
      <c r="P49" s="63">
        <v>48</v>
      </c>
      <c r="Q49" s="63">
        <v>48.239999999999995</v>
      </c>
      <c r="R49" s="63">
        <v>48.599999999999994</v>
      </c>
      <c r="S49" s="63">
        <v>48.84</v>
      </c>
      <c r="T49" s="63">
        <v>49.08</v>
      </c>
      <c r="U49" s="63">
        <v>49.320000000000007</v>
      </c>
      <c r="V49" s="63">
        <v>49.56</v>
      </c>
      <c r="W49" s="63">
        <v>49.800000000000004</v>
      </c>
      <c r="X49" s="63">
        <v>50.04</v>
      </c>
      <c r="Y49" s="63">
        <v>50.28</v>
      </c>
      <c r="Z49" s="63">
        <v>50.519999999999996</v>
      </c>
      <c r="AA49" s="63">
        <v>50.760000000000005</v>
      </c>
      <c r="AB49" s="63">
        <v>50.88</v>
      </c>
      <c r="AC49" s="63">
        <v>51.12</v>
      </c>
      <c r="AD49" s="63">
        <v>51.239999999999995</v>
      </c>
      <c r="AE49" s="63">
        <v>51.36</v>
      </c>
      <c r="AF49" s="63">
        <v>51.480000000000004</v>
      </c>
      <c r="AG49" s="63">
        <v>51.599999999999994</v>
      </c>
      <c r="AH49" s="63">
        <v>51.72</v>
      </c>
      <c r="AI49" s="63">
        <v>51.84</v>
      </c>
      <c r="AJ49" s="63">
        <v>51.84</v>
      </c>
      <c r="AK49" s="63">
        <v>51.96</v>
      </c>
      <c r="AL49" s="63">
        <v>52.08</v>
      </c>
      <c r="AM49" s="63">
        <v>52.08</v>
      </c>
      <c r="AN49" s="63">
        <v>52.08</v>
      </c>
      <c r="AO49" s="63">
        <v>52.199999999999996</v>
      </c>
      <c r="AP49" s="63">
        <v>52.199999999999996</v>
      </c>
      <c r="AQ49" s="63">
        <v>52.199999999999996</v>
      </c>
      <c r="AR49" s="63">
        <v>52.320000000000007</v>
      </c>
      <c r="AS49" s="63">
        <v>52.320000000000007</v>
      </c>
      <c r="AT49" s="63">
        <v>52.44</v>
      </c>
      <c r="AU49" s="63">
        <v>52.44</v>
      </c>
      <c r="AV49" s="63">
        <v>52.56</v>
      </c>
      <c r="AW49" s="63">
        <v>52.679999999999993</v>
      </c>
      <c r="AX49" s="63">
        <v>52.800000000000004</v>
      </c>
      <c r="AY49" s="63">
        <v>52.92</v>
      </c>
      <c r="AZ49" s="63">
        <v>53.16</v>
      </c>
      <c r="BA49" s="63">
        <v>53.400000000000006</v>
      </c>
      <c r="BB49" s="63">
        <v>53.64</v>
      </c>
      <c r="BC49" s="63">
        <v>54</v>
      </c>
      <c r="BD49" s="63">
        <v>54.36</v>
      </c>
      <c r="BE49" s="63">
        <v>54.84</v>
      </c>
      <c r="BF49" s="63">
        <v>55.320000000000007</v>
      </c>
      <c r="BG49" s="63">
        <v>55.92</v>
      </c>
      <c r="BH49" s="63">
        <v>56.64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</row>
    <row r="50" spans="1:163" customFormat="1" ht="14.25">
      <c r="B50" s="32">
        <f t="shared" si="1"/>
        <v>58</v>
      </c>
      <c r="C50" s="63">
        <v>44.28</v>
      </c>
      <c r="D50" s="63">
        <v>44.64</v>
      </c>
      <c r="E50" s="63">
        <v>44.88</v>
      </c>
      <c r="F50" s="63">
        <v>45.12</v>
      </c>
      <c r="G50" s="63">
        <v>45.480000000000004</v>
      </c>
      <c r="H50" s="63">
        <v>45.72</v>
      </c>
      <c r="I50" s="63">
        <v>45.96</v>
      </c>
      <c r="J50" s="63">
        <v>46.32</v>
      </c>
      <c r="K50" s="63">
        <v>46.56</v>
      </c>
      <c r="L50" s="63">
        <v>46.92</v>
      </c>
      <c r="M50" s="63">
        <v>47.160000000000004</v>
      </c>
      <c r="N50" s="63">
        <v>47.519999999999996</v>
      </c>
      <c r="O50" s="63">
        <v>47.76</v>
      </c>
      <c r="P50" s="63">
        <v>48</v>
      </c>
      <c r="Q50" s="63">
        <v>48.36</v>
      </c>
      <c r="R50" s="63">
        <v>48.599999999999994</v>
      </c>
      <c r="S50" s="63">
        <v>48.96</v>
      </c>
      <c r="T50" s="63">
        <v>49.199999999999996</v>
      </c>
      <c r="U50" s="63">
        <v>49.44</v>
      </c>
      <c r="V50" s="63">
        <v>49.679999999999993</v>
      </c>
      <c r="W50" s="63">
        <v>49.92</v>
      </c>
      <c r="X50" s="63">
        <v>50.16</v>
      </c>
      <c r="Y50" s="63">
        <v>50.400000000000006</v>
      </c>
      <c r="Z50" s="63">
        <v>50.64</v>
      </c>
      <c r="AA50" s="63">
        <v>50.88</v>
      </c>
      <c r="AB50" s="63">
        <v>51</v>
      </c>
      <c r="AC50" s="63">
        <v>51.239999999999995</v>
      </c>
      <c r="AD50" s="63">
        <v>51.36</v>
      </c>
      <c r="AE50" s="63">
        <v>51.480000000000004</v>
      </c>
      <c r="AF50" s="63">
        <v>51.599999999999994</v>
      </c>
      <c r="AG50" s="63">
        <v>51.72</v>
      </c>
      <c r="AH50" s="63">
        <v>51.84</v>
      </c>
      <c r="AI50" s="63">
        <v>51.96</v>
      </c>
      <c r="AJ50" s="63">
        <v>52.08</v>
      </c>
      <c r="AK50" s="63">
        <v>52.199999999999996</v>
      </c>
      <c r="AL50" s="63">
        <v>52.199999999999996</v>
      </c>
      <c r="AM50" s="63">
        <v>52.320000000000007</v>
      </c>
      <c r="AN50" s="63">
        <v>52.320000000000007</v>
      </c>
      <c r="AO50" s="63">
        <v>52.320000000000007</v>
      </c>
      <c r="AP50" s="63">
        <v>52.44</v>
      </c>
      <c r="AQ50" s="63">
        <v>52.44</v>
      </c>
      <c r="AR50" s="63">
        <v>52.44</v>
      </c>
      <c r="AS50" s="63">
        <v>52.56</v>
      </c>
      <c r="AT50" s="63">
        <v>52.56</v>
      </c>
      <c r="AU50" s="63">
        <v>52.56</v>
      </c>
      <c r="AV50" s="63">
        <v>52.679999999999993</v>
      </c>
      <c r="AW50" s="63">
        <v>52.800000000000004</v>
      </c>
      <c r="AX50" s="63">
        <v>52.92</v>
      </c>
      <c r="AY50" s="63">
        <v>53.04</v>
      </c>
      <c r="AZ50" s="63">
        <v>53.16</v>
      </c>
      <c r="BA50" s="63">
        <v>53.400000000000006</v>
      </c>
      <c r="BB50" s="63">
        <v>53.64</v>
      </c>
      <c r="BC50" s="63">
        <v>53.88</v>
      </c>
      <c r="BD50" s="63">
        <v>54.239999999999995</v>
      </c>
      <c r="BE50" s="63">
        <v>54.599999999999994</v>
      </c>
      <c r="BF50" s="63">
        <v>55.08</v>
      </c>
      <c r="BG50" s="63">
        <v>55.679999999999993</v>
      </c>
      <c r="BH50" s="63">
        <v>56.28</v>
      </c>
      <c r="BI50" s="63">
        <v>57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</row>
    <row r="51" spans="1:163" customFormat="1" ht="14.25">
      <c r="B51" s="32">
        <f t="shared" si="1"/>
        <v>59</v>
      </c>
      <c r="C51" s="63">
        <v>44.28</v>
      </c>
      <c r="D51" s="63">
        <v>44.64</v>
      </c>
      <c r="E51" s="63">
        <v>44.88</v>
      </c>
      <c r="F51" s="63">
        <v>45.12</v>
      </c>
      <c r="G51" s="63">
        <v>45.480000000000004</v>
      </c>
      <c r="H51" s="63">
        <v>45.72</v>
      </c>
      <c r="I51" s="63">
        <v>46.08</v>
      </c>
      <c r="J51" s="63">
        <v>46.32</v>
      </c>
      <c r="K51" s="63">
        <v>46.56</v>
      </c>
      <c r="L51" s="63">
        <v>46.92</v>
      </c>
      <c r="M51" s="63">
        <v>47.160000000000004</v>
      </c>
      <c r="N51" s="63">
        <v>47.519999999999996</v>
      </c>
      <c r="O51" s="63">
        <v>47.76</v>
      </c>
      <c r="P51" s="63">
        <v>48.12</v>
      </c>
      <c r="Q51" s="63">
        <v>48.36</v>
      </c>
      <c r="R51" s="63">
        <v>48.72</v>
      </c>
      <c r="S51" s="63">
        <v>48.96</v>
      </c>
      <c r="T51" s="63">
        <v>49.199999999999996</v>
      </c>
      <c r="U51" s="63">
        <v>49.56</v>
      </c>
      <c r="V51" s="63">
        <v>49.800000000000004</v>
      </c>
      <c r="W51" s="63">
        <v>50.04</v>
      </c>
      <c r="X51" s="63">
        <v>50.28</v>
      </c>
      <c r="Y51" s="63">
        <v>50.519999999999996</v>
      </c>
      <c r="Z51" s="63">
        <v>50.760000000000005</v>
      </c>
      <c r="AA51" s="63">
        <v>51</v>
      </c>
      <c r="AB51" s="63">
        <v>51.12</v>
      </c>
      <c r="AC51" s="63">
        <v>51.36</v>
      </c>
      <c r="AD51" s="63">
        <v>51.480000000000004</v>
      </c>
      <c r="AE51" s="63">
        <v>51.599999999999994</v>
      </c>
      <c r="AF51" s="63">
        <v>51.84</v>
      </c>
      <c r="AG51" s="63">
        <v>51.96</v>
      </c>
      <c r="AH51" s="63">
        <v>52.08</v>
      </c>
      <c r="AI51" s="63">
        <v>52.199999999999996</v>
      </c>
      <c r="AJ51" s="63">
        <v>52.199999999999996</v>
      </c>
      <c r="AK51" s="63">
        <v>52.320000000000007</v>
      </c>
      <c r="AL51" s="63">
        <v>52.44</v>
      </c>
      <c r="AM51" s="63">
        <v>52.44</v>
      </c>
      <c r="AN51" s="63">
        <v>52.56</v>
      </c>
      <c r="AO51" s="63">
        <v>52.56</v>
      </c>
      <c r="AP51" s="63">
        <v>52.56</v>
      </c>
      <c r="AQ51" s="63">
        <v>52.679999999999993</v>
      </c>
      <c r="AR51" s="63">
        <v>52.679999999999993</v>
      </c>
      <c r="AS51" s="63">
        <v>52.679999999999993</v>
      </c>
      <c r="AT51" s="63">
        <v>52.679999999999993</v>
      </c>
      <c r="AU51" s="63">
        <v>52.800000000000004</v>
      </c>
      <c r="AV51" s="63">
        <v>52.800000000000004</v>
      </c>
      <c r="AW51" s="63">
        <v>52.92</v>
      </c>
      <c r="AX51" s="63">
        <v>52.92</v>
      </c>
      <c r="AY51" s="63">
        <v>53.04</v>
      </c>
      <c r="AZ51" s="63">
        <v>53.16</v>
      </c>
      <c r="BA51" s="63">
        <v>53.400000000000006</v>
      </c>
      <c r="BB51" s="63">
        <v>53.64</v>
      </c>
      <c r="BC51" s="63">
        <v>53.88</v>
      </c>
      <c r="BD51" s="63">
        <v>54.12</v>
      </c>
      <c r="BE51" s="63">
        <v>54.480000000000004</v>
      </c>
      <c r="BF51" s="63">
        <v>54.96</v>
      </c>
      <c r="BG51" s="63">
        <v>55.44</v>
      </c>
      <c r="BH51" s="63">
        <v>56.04</v>
      </c>
      <c r="BI51" s="63">
        <v>56.64</v>
      </c>
      <c r="BJ51" s="63">
        <v>57.36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</row>
    <row r="52" spans="1:163" customFormat="1" ht="14.25">
      <c r="B52" s="32">
        <f t="shared" si="1"/>
        <v>60</v>
      </c>
      <c r="C52" s="63">
        <v>44.400000000000006</v>
      </c>
      <c r="D52" s="63">
        <v>44.64</v>
      </c>
      <c r="E52" s="63">
        <v>44.88</v>
      </c>
      <c r="F52" s="63">
        <v>45.12</v>
      </c>
      <c r="G52" s="63">
        <v>45.480000000000004</v>
      </c>
      <c r="H52" s="63">
        <v>45.72</v>
      </c>
      <c r="I52" s="63">
        <v>46.08</v>
      </c>
      <c r="J52" s="63">
        <v>46.32</v>
      </c>
      <c r="K52" s="63">
        <v>46.68</v>
      </c>
      <c r="L52" s="63">
        <v>46.92</v>
      </c>
      <c r="M52" s="63">
        <v>47.28</v>
      </c>
      <c r="N52" s="63">
        <v>47.519999999999996</v>
      </c>
      <c r="O52" s="63">
        <v>47.88</v>
      </c>
      <c r="P52" s="63">
        <v>48.12</v>
      </c>
      <c r="Q52" s="63">
        <v>48.480000000000004</v>
      </c>
      <c r="R52" s="63">
        <v>48.72</v>
      </c>
      <c r="S52" s="63">
        <v>48.96</v>
      </c>
      <c r="T52" s="63">
        <v>49.320000000000007</v>
      </c>
      <c r="U52" s="63">
        <v>49.56</v>
      </c>
      <c r="V52" s="63">
        <v>49.800000000000004</v>
      </c>
      <c r="W52" s="63">
        <v>50.16</v>
      </c>
      <c r="X52" s="63">
        <v>50.400000000000006</v>
      </c>
      <c r="Y52" s="63">
        <v>50.64</v>
      </c>
      <c r="Z52" s="63">
        <v>50.88</v>
      </c>
      <c r="AA52" s="63">
        <v>51</v>
      </c>
      <c r="AB52" s="63">
        <v>51.239999999999995</v>
      </c>
      <c r="AC52" s="63">
        <v>51.480000000000004</v>
      </c>
      <c r="AD52" s="63">
        <v>51.599999999999994</v>
      </c>
      <c r="AE52" s="63">
        <v>51.72</v>
      </c>
      <c r="AF52" s="63">
        <v>51.96</v>
      </c>
      <c r="AG52" s="63">
        <v>52.08</v>
      </c>
      <c r="AH52" s="63">
        <v>52.199999999999996</v>
      </c>
      <c r="AI52" s="63">
        <v>52.320000000000007</v>
      </c>
      <c r="AJ52" s="63">
        <v>52.44</v>
      </c>
      <c r="AK52" s="63">
        <v>52.44</v>
      </c>
      <c r="AL52" s="63">
        <v>52.56</v>
      </c>
      <c r="AM52" s="63">
        <v>52.56</v>
      </c>
      <c r="AN52" s="63">
        <v>52.679999999999993</v>
      </c>
      <c r="AO52" s="63">
        <v>52.679999999999993</v>
      </c>
      <c r="AP52" s="63">
        <v>52.800000000000004</v>
      </c>
      <c r="AQ52" s="63">
        <v>52.800000000000004</v>
      </c>
      <c r="AR52" s="63">
        <v>52.800000000000004</v>
      </c>
      <c r="AS52" s="63">
        <v>52.800000000000004</v>
      </c>
      <c r="AT52" s="63">
        <v>52.92</v>
      </c>
      <c r="AU52" s="63">
        <v>52.92</v>
      </c>
      <c r="AV52" s="63">
        <v>52.92</v>
      </c>
      <c r="AW52" s="63">
        <v>53.04</v>
      </c>
      <c r="AX52" s="63">
        <v>53.04</v>
      </c>
      <c r="AY52" s="63">
        <v>53.16</v>
      </c>
      <c r="AZ52" s="63">
        <v>53.28</v>
      </c>
      <c r="BA52" s="63">
        <v>53.400000000000006</v>
      </c>
      <c r="BB52" s="63">
        <v>53.64</v>
      </c>
      <c r="BC52" s="63">
        <v>53.760000000000005</v>
      </c>
      <c r="BD52" s="63">
        <v>54.12</v>
      </c>
      <c r="BE52" s="63">
        <v>54.36</v>
      </c>
      <c r="BF52" s="63">
        <v>54.72</v>
      </c>
      <c r="BG52" s="63">
        <v>55.199999999999996</v>
      </c>
      <c r="BH52" s="63">
        <v>55.679999999999993</v>
      </c>
      <c r="BI52" s="63">
        <v>56.28</v>
      </c>
      <c r="BJ52" s="63">
        <v>57</v>
      </c>
      <c r="BK52" s="63">
        <v>57.72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v>0</v>
      </c>
    </row>
    <row r="53" spans="1:163" customFormat="1" ht="14.25">
      <c r="B53" s="32">
        <f t="shared" si="1"/>
        <v>61</v>
      </c>
      <c r="C53" s="63">
        <v>0</v>
      </c>
      <c r="D53" s="63">
        <v>44.64</v>
      </c>
      <c r="E53" s="63">
        <v>44.88</v>
      </c>
      <c r="F53" s="63">
        <v>45.24</v>
      </c>
      <c r="G53" s="63">
        <v>45.480000000000004</v>
      </c>
      <c r="H53" s="63">
        <v>45.72</v>
      </c>
      <c r="I53" s="63">
        <v>46.08</v>
      </c>
      <c r="J53" s="63">
        <v>46.32</v>
      </c>
      <c r="K53" s="63">
        <v>46.68</v>
      </c>
      <c r="L53" s="63">
        <v>46.92</v>
      </c>
      <c r="M53" s="63">
        <v>47.28</v>
      </c>
      <c r="N53" s="63">
        <v>47.519999999999996</v>
      </c>
      <c r="O53" s="63">
        <v>47.88</v>
      </c>
      <c r="P53" s="63">
        <v>48.12</v>
      </c>
      <c r="Q53" s="63">
        <v>48.480000000000004</v>
      </c>
      <c r="R53" s="63">
        <v>48.72</v>
      </c>
      <c r="S53" s="63">
        <v>49.08</v>
      </c>
      <c r="T53" s="63">
        <v>49.320000000000007</v>
      </c>
      <c r="U53" s="63">
        <v>49.679999999999993</v>
      </c>
      <c r="V53" s="63">
        <v>49.92</v>
      </c>
      <c r="W53" s="63">
        <v>50.16</v>
      </c>
      <c r="X53" s="63">
        <v>50.400000000000006</v>
      </c>
      <c r="Y53" s="63">
        <v>50.64</v>
      </c>
      <c r="Z53" s="63">
        <v>50.88</v>
      </c>
      <c r="AA53" s="63">
        <v>51.12</v>
      </c>
      <c r="AB53" s="63">
        <v>51.36</v>
      </c>
      <c r="AC53" s="63">
        <v>51.480000000000004</v>
      </c>
      <c r="AD53" s="63">
        <v>51.72</v>
      </c>
      <c r="AE53" s="63">
        <v>51.84</v>
      </c>
      <c r="AF53" s="63">
        <v>52.08</v>
      </c>
      <c r="AG53" s="63">
        <v>52.199999999999996</v>
      </c>
      <c r="AH53" s="63">
        <v>52.320000000000007</v>
      </c>
      <c r="AI53" s="63">
        <v>52.44</v>
      </c>
      <c r="AJ53" s="63">
        <v>52.56</v>
      </c>
      <c r="AK53" s="63">
        <v>52.56</v>
      </c>
      <c r="AL53" s="63">
        <v>52.679999999999993</v>
      </c>
      <c r="AM53" s="63">
        <v>52.800000000000004</v>
      </c>
      <c r="AN53" s="63">
        <v>52.800000000000004</v>
      </c>
      <c r="AO53" s="63">
        <v>52.92</v>
      </c>
      <c r="AP53" s="63">
        <v>52.92</v>
      </c>
      <c r="AQ53" s="63">
        <v>52.92</v>
      </c>
      <c r="AR53" s="63">
        <v>53.04</v>
      </c>
      <c r="AS53" s="63">
        <v>53.04</v>
      </c>
      <c r="AT53" s="63">
        <v>53.04</v>
      </c>
      <c r="AU53" s="63">
        <v>53.04</v>
      </c>
      <c r="AV53" s="63">
        <v>53.04</v>
      </c>
      <c r="AW53" s="63">
        <v>53.16</v>
      </c>
      <c r="AX53" s="63">
        <v>53.16</v>
      </c>
      <c r="AY53" s="63">
        <v>53.28</v>
      </c>
      <c r="AZ53" s="63">
        <v>53.400000000000006</v>
      </c>
      <c r="BA53" s="63">
        <v>53.400000000000006</v>
      </c>
      <c r="BB53" s="63">
        <v>53.64</v>
      </c>
      <c r="BC53" s="63">
        <v>53.760000000000005</v>
      </c>
      <c r="BD53" s="63">
        <v>54</v>
      </c>
      <c r="BE53" s="63">
        <v>54.239999999999995</v>
      </c>
      <c r="BF53" s="63">
        <v>54.599999999999994</v>
      </c>
      <c r="BG53" s="63">
        <v>54.96</v>
      </c>
      <c r="BH53" s="63">
        <v>55.44</v>
      </c>
      <c r="BI53" s="63">
        <v>56.04</v>
      </c>
      <c r="BJ53" s="63">
        <v>56.64</v>
      </c>
      <c r="BK53" s="63">
        <v>57.36</v>
      </c>
      <c r="BL53" s="63">
        <v>58.199999999999996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v>0</v>
      </c>
    </row>
    <row r="54" spans="1:163" customFormat="1" ht="14.25">
      <c r="B54" s="32">
        <f t="shared" si="1"/>
        <v>62</v>
      </c>
      <c r="C54" s="63">
        <v>0</v>
      </c>
      <c r="D54" s="63">
        <v>0</v>
      </c>
      <c r="E54" s="63">
        <v>44.88</v>
      </c>
      <c r="F54" s="63">
        <v>45.24</v>
      </c>
      <c r="G54" s="63">
        <v>45.480000000000004</v>
      </c>
      <c r="H54" s="63">
        <v>45.72</v>
      </c>
      <c r="I54" s="63">
        <v>46.08</v>
      </c>
      <c r="J54" s="63">
        <v>46.32</v>
      </c>
      <c r="K54" s="63">
        <v>46.68</v>
      </c>
      <c r="L54" s="63">
        <v>46.92</v>
      </c>
      <c r="M54" s="63">
        <v>47.28</v>
      </c>
      <c r="N54" s="63">
        <v>47.64</v>
      </c>
      <c r="O54" s="63">
        <v>47.88</v>
      </c>
      <c r="P54" s="63">
        <v>48.239999999999995</v>
      </c>
      <c r="Q54" s="63">
        <v>48.480000000000004</v>
      </c>
      <c r="R54" s="63">
        <v>48.84</v>
      </c>
      <c r="S54" s="63">
        <v>49.08</v>
      </c>
      <c r="T54" s="63">
        <v>49.44</v>
      </c>
      <c r="U54" s="63">
        <v>49.679999999999993</v>
      </c>
      <c r="V54" s="63">
        <v>49.92</v>
      </c>
      <c r="W54" s="63">
        <v>50.28</v>
      </c>
      <c r="X54" s="63">
        <v>50.519999999999996</v>
      </c>
      <c r="Y54" s="63">
        <v>50.760000000000005</v>
      </c>
      <c r="Z54" s="63">
        <v>51</v>
      </c>
      <c r="AA54" s="63">
        <v>51.239999999999995</v>
      </c>
      <c r="AB54" s="63">
        <v>51.480000000000004</v>
      </c>
      <c r="AC54" s="63">
        <v>51.599999999999994</v>
      </c>
      <c r="AD54" s="63">
        <v>51.84</v>
      </c>
      <c r="AE54" s="63">
        <v>51.96</v>
      </c>
      <c r="AF54" s="63">
        <v>52.199999999999996</v>
      </c>
      <c r="AG54" s="63">
        <v>52.320000000000007</v>
      </c>
      <c r="AH54" s="63">
        <v>52.44</v>
      </c>
      <c r="AI54" s="63">
        <v>52.56</v>
      </c>
      <c r="AJ54" s="63">
        <v>52.679999999999993</v>
      </c>
      <c r="AK54" s="63">
        <v>52.800000000000004</v>
      </c>
      <c r="AL54" s="63">
        <v>52.800000000000004</v>
      </c>
      <c r="AM54" s="63">
        <v>52.92</v>
      </c>
      <c r="AN54" s="63">
        <v>52.92</v>
      </c>
      <c r="AO54" s="63">
        <v>53.04</v>
      </c>
      <c r="AP54" s="63">
        <v>53.04</v>
      </c>
      <c r="AQ54" s="63">
        <v>53.04</v>
      </c>
      <c r="AR54" s="63">
        <v>53.16</v>
      </c>
      <c r="AS54" s="63">
        <v>53.16</v>
      </c>
      <c r="AT54" s="63">
        <v>53.16</v>
      </c>
      <c r="AU54" s="63">
        <v>53.16</v>
      </c>
      <c r="AV54" s="63">
        <v>53.28</v>
      </c>
      <c r="AW54" s="63">
        <v>53.28</v>
      </c>
      <c r="AX54" s="63">
        <v>53.28</v>
      </c>
      <c r="AY54" s="63">
        <v>53.400000000000006</v>
      </c>
      <c r="AZ54" s="63">
        <v>53.400000000000006</v>
      </c>
      <c r="BA54" s="63">
        <v>53.519999999999996</v>
      </c>
      <c r="BB54" s="63">
        <v>53.64</v>
      </c>
      <c r="BC54" s="63">
        <v>53.760000000000005</v>
      </c>
      <c r="BD54" s="63">
        <v>54</v>
      </c>
      <c r="BE54" s="63">
        <v>54.239999999999995</v>
      </c>
      <c r="BF54" s="63">
        <v>54.480000000000004</v>
      </c>
      <c r="BG54" s="63">
        <v>54.84</v>
      </c>
      <c r="BH54" s="63">
        <v>55.199999999999996</v>
      </c>
      <c r="BI54" s="63">
        <v>55.679999999999993</v>
      </c>
      <c r="BJ54" s="63">
        <v>56.28</v>
      </c>
      <c r="BK54" s="63">
        <v>57</v>
      </c>
      <c r="BL54" s="63">
        <v>57.72</v>
      </c>
      <c r="BM54" s="63">
        <v>58.56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v>0</v>
      </c>
    </row>
    <row r="55" spans="1:163" customFormat="1" ht="14.25">
      <c r="B55" s="32">
        <f t="shared" si="1"/>
        <v>63</v>
      </c>
      <c r="C55" s="63">
        <v>0</v>
      </c>
      <c r="D55" s="63">
        <v>0</v>
      </c>
      <c r="E55" s="63">
        <v>0</v>
      </c>
      <c r="F55" s="63">
        <v>45.24</v>
      </c>
      <c r="G55" s="63">
        <v>45.480000000000004</v>
      </c>
      <c r="H55" s="63">
        <v>45.839999999999996</v>
      </c>
      <c r="I55" s="63">
        <v>46.08</v>
      </c>
      <c r="J55" s="63">
        <v>46.32</v>
      </c>
      <c r="K55" s="63">
        <v>46.68</v>
      </c>
      <c r="L55" s="63">
        <v>47.04</v>
      </c>
      <c r="M55" s="63">
        <v>47.28</v>
      </c>
      <c r="N55" s="63">
        <v>47.64</v>
      </c>
      <c r="O55" s="63">
        <v>47.88</v>
      </c>
      <c r="P55" s="63">
        <v>48.239999999999995</v>
      </c>
      <c r="Q55" s="63">
        <v>48.480000000000004</v>
      </c>
      <c r="R55" s="63">
        <v>48.84</v>
      </c>
      <c r="S55" s="63">
        <v>49.08</v>
      </c>
      <c r="T55" s="63">
        <v>49.44</v>
      </c>
      <c r="U55" s="63">
        <v>49.679999999999993</v>
      </c>
      <c r="V55" s="63">
        <v>50.04</v>
      </c>
      <c r="W55" s="63">
        <v>50.28</v>
      </c>
      <c r="X55" s="63">
        <v>50.519999999999996</v>
      </c>
      <c r="Y55" s="63">
        <v>50.760000000000005</v>
      </c>
      <c r="Z55" s="63">
        <v>51</v>
      </c>
      <c r="AA55" s="63">
        <v>51.239999999999995</v>
      </c>
      <c r="AB55" s="63">
        <v>51.480000000000004</v>
      </c>
      <c r="AC55" s="63">
        <v>51.72</v>
      </c>
      <c r="AD55" s="63">
        <v>51.84</v>
      </c>
      <c r="AE55" s="63">
        <v>52.08</v>
      </c>
      <c r="AF55" s="63">
        <v>52.199999999999996</v>
      </c>
      <c r="AG55" s="63">
        <v>52.44</v>
      </c>
      <c r="AH55" s="63">
        <v>52.56</v>
      </c>
      <c r="AI55" s="63">
        <v>52.679999999999993</v>
      </c>
      <c r="AJ55" s="63">
        <v>52.800000000000004</v>
      </c>
      <c r="AK55" s="63">
        <v>52.800000000000004</v>
      </c>
      <c r="AL55" s="63">
        <v>52.92</v>
      </c>
      <c r="AM55" s="63">
        <v>53.04</v>
      </c>
      <c r="AN55" s="63">
        <v>53.04</v>
      </c>
      <c r="AO55" s="63">
        <v>53.16</v>
      </c>
      <c r="AP55" s="63">
        <v>53.16</v>
      </c>
      <c r="AQ55" s="63">
        <v>53.28</v>
      </c>
      <c r="AR55" s="63">
        <v>53.28</v>
      </c>
      <c r="AS55" s="63">
        <v>53.28</v>
      </c>
      <c r="AT55" s="63">
        <v>53.28</v>
      </c>
      <c r="AU55" s="63">
        <v>53.28</v>
      </c>
      <c r="AV55" s="63">
        <v>53.400000000000006</v>
      </c>
      <c r="AW55" s="63">
        <v>53.400000000000006</v>
      </c>
      <c r="AX55" s="63">
        <v>53.400000000000006</v>
      </c>
      <c r="AY55" s="63">
        <v>53.400000000000006</v>
      </c>
      <c r="AZ55" s="63">
        <v>53.519999999999996</v>
      </c>
      <c r="BA55" s="63">
        <v>53.519999999999996</v>
      </c>
      <c r="BB55" s="63">
        <v>53.64</v>
      </c>
      <c r="BC55" s="63">
        <v>53.760000000000005</v>
      </c>
      <c r="BD55" s="63">
        <v>53.88</v>
      </c>
      <c r="BE55" s="63">
        <v>54.12</v>
      </c>
      <c r="BF55" s="63">
        <v>54.36</v>
      </c>
      <c r="BG55" s="63">
        <v>54.72</v>
      </c>
      <c r="BH55" s="63">
        <v>55.08</v>
      </c>
      <c r="BI55" s="63">
        <v>55.44</v>
      </c>
      <c r="BJ55" s="63">
        <v>56.04</v>
      </c>
      <c r="BK55" s="63">
        <v>56.64</v>
      </c>
      <c r="BL55" s="63">
        <v>57.239999999999995</v>
      </c>
      <c r="BM55" s="63">
        <v>58.08</v>
      </c>
      <c r="BN55" s="63">
        <v>59.04</v>
      </c>
      <c r="BO55" s="63">
        <v>0</v>
      </c>
      <c r="BP55" s="63">
        <v>0</v>
      </c>
      <c r="BQ55" s="63">
        <v>0</v>
      </c>
      <c r="BR55" s="63">
        <v>0</v>
      </c>
      <c r="BS55" s="63">
        <v>0</v>
      </c>
      <c r="BT55" s="63">
        <v>0</v>
      </c>
      <c r="BU55" s="63">
        <v>0</v>
      </c>
    </row>
    <row r="56" spans="1:163" customFormat="1" ht="14.25">
      <c r="B56" s="32">
        <f t="shared" si="1"/>
        <v>64</v>
      </c>
      <c r="C56" s="63">
        <v>0</v>
      </c>
      <c r="D56" s="63">
        <v>0</v>
      </c>
      <c r="E56" s="63">
        <v>0</v>
      </c>
      <c r="F56" s="63">
        <v>0</v>
      </c>
      <c r="G56" s="63">
        <v>45.480000000000004</v>
      </c>
      <c r="H56" s="63">
        <v>45.839999999999996</v>
      </c>
      <c r="I56" s="63">
        <v>46.08</v>
      </c>
      <c r="J56" s="63">
        <v>46.44</v>
      </c>
      <c r="K56" s="63">
        <v>46.68</v>
      </c>
      <c r="L56" s="63">
        <v>47.04</v>
      </c>
      <c r="M56" s="63">
        <v>47.28</v>
      </c>
      <c r="N56" s="63">
        <v>47.64</v>
      </c>
      <c r="O56" s="63">
        <v>47.88</v>
      </c>
      <c r="P56" s="63">
        <v>48.239999999999995</v>
      </c>
      <c r="Q56" s="63">
        <v>48.599999999999994</v>
      </c>
      <c r="R56" s="63">
        <v>48.84</v>
      </c>
      <c r="S56" s="63">
        <v>49.199999999999996</v>
      </c>
      <c r="T56" s="63">
        <v>49.44</v>
      </c>
      <c r="U56" s="63">
        <v>49.800000000000004</v>
      </c>
      <c r="V56" s="63">
        <v>50.04</v>
      </c>
      <c r="W56" s="63">
        <v>50.28</v>
      </c>
      <c r="X56" s="63">
        <v>50.64</v>
      </c>
      <c r="Y56" s="63">
        <v>50.88</v>
      </c>
      <c r="Z56" s="63">
        <v>51.12</v>
      </c>
      <c r="AA56" s="63">
        <v>51.36</v>
      </c>
      <c r="AB56" s="63">
        <v>51.599999999999994</v>
      </c>
      <c r="AC56" s="63">
        <v>51.72</v>
      </c>
      <c r="AD56" s="63">
        <v>51.96</v>
      </c>
      <c r="AE56" s="63">
        <v>52.199999999999996</v>
      </c>
      <c r="AF56" s="63">
        <v>52.320000000000007</v>
      </c>
      <c r="AG56" s="63">
        <v>52.44</v>
      </c>
      <c r="AH56" s="63">
        <v>52.56</v>
      </c>
      <c r="AI56" s="63">
        <v>52.800000000000004</v>
      </c>
      <c r="AJ56" s="63">
        <v>52.800000000000004</v>
      </c>
      <c r="AK56" s="63">
        <v>52.92</v>
      </c>
      <c r="AL56" s="63">
        <v>53.04</v>
      </c>
      <c r="AM56" s="63">
        <v>53.16</v>
      </c>
      <c r="AN56" s="63">
        <v>53.16</v>
      </c>
      <c r="AO56" s="63">
        <v>53.28</v>
      </c>
      <c r="AP56" s="63">
        <v>53.28</v>
      </c>
      <c r="AQ56" s="63">
        <v>53.400000000000006</v>
      </c>
      <c r="AR56" s="63">
        <v>53.400000000000006</v>
      </c>
      <c r="AS56" s="63">
        <v>53.400000000000006</v>
      </c>
      <c r="AT56" s="63">
        <v>53.400000000000006</v>
      </c>
      <c r="AU56" s="63">
        <v>53.400000000000006</v>
      </c>
      <c r="AV56" s="63">
        <v>53.519999999999996</v>
      </c>
      <c r="AW56" s="63">
        <v>53.519999999999996</v>
      </c>
      <c r="AX56" s="63">
        <v>53.519999999999996</v>
      </c>
      <c r="AY56" s="63">
        <v>53.519999999999996</v>
      </c>
      <c r="AZ56" s="63">
        <v>53.519999999999996</v>
      </c>
      <c r="BA56" s="63">
        <v>53.64</v>
      </c>
      <c r="BB56" s="63">
        <v>53.760000000000005</v>
      </c>
      <c r="BC56" s="63">
        <v>53.760000000000005</v>
      </c>
      <c r="BD56" s="63">
        <v>53.88</v>
      </c>
      <c r="BE56" s="63">
        <v>54.12</v>
      </c>
      <c r="BF56" s="63">
        <v>54.239999999999995</v>
      </c>
      <c r="BG56" s="63">
        <v>54.480000000000004</v>
      </c>
      <c r="BH56" s="63">
        <v>54.84</v>
      </c>
      <c r="BI56" s="63">
        <v>55.199999999999996</v>
      </c>
      <c r="BJ56" s="63">
        <v>55.679999999999993</v>
      </c>
      <c r="BK56" s="63">
        <v>56.28</v>
      </c>
      <c r="BL56" s="63">
        <v>56.88</v>
      </c>
      <c r="BM56" s="63">
        <v>57.599999999999994</v>
      </c>
      <c r="BN56" s="63">
        <v>58.56</v>
      </c>
      <c r="BO56" s="63">
        <v>59.64</v>
      </c>
      <c r="BP56" s="63">
        <v>0</v>
      </c>
      <c r="BQ56" s="63">
        <v>0</v>
      </c>
      <c r="BR56" s="63">
        <v>0</v>
      </c>
      <c r="BS56" s="63">
        <v>0</v>
      </c>
      <c r="BT56" s="63">
        <v>0</v>
      </c>
      <c r="BU56" s="63">
        <v>0</v>
      </c>
    </row>
    <row r="57" spans="1:163" customFormat="1" ht="14.25">
      <c r="B57" s="32">
        <f t="shared" si="1"/>
        <v>65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45.839999999999996</v>
      </c>
      <c r="I57" s="63">
        <v>46.08</v>
      </c>
      <c r="J57" s="63">
        <v>46.44</v>
      </c>
      <c r="K57" s="63">
        <v>46.68</v>
      </c>
      <c r="L57" s="63">
        <v>47.04</v>
      </c>
      <c r="M57" s="63">
        <v>47.28</v>
      </c>
      <c r="N57" s="63">
        <v>47.64</v>
      </c>
      <c r="O57" s="63">
        <v>48</v>
      </c>
      <c r="P57" s="63">
        <v>48.239999999999995</v>
      </c>
      <c r="Q57" s="63">
        <v>48.599999999999994</v>
      </c>
      <c r="R57" s="63">
        <v>48.84</v>
      </c>
      <c r="S57" s="63">
        <v>49.199999999999996</v>
      </c>
      <c r="T57" s="63">
        <v>49.44</v>
      </c>
      <c r="U57" s="63">
        <v>49.800000000000004</v>
      </c>
      <c r="V57" s="63">
        <v>50.04</v>
      </c>
      <c r="W57" s="63">
        <v>50.400000000000006</v>
      </c>
      <c r="X57" s="63">
        <v>50.64</v>
      </c>
      <c r="Y57" s="63">
        <v>50.88</v>
      </c>
      <c r="Z57" s="63">
        <v>51.12</v>
      </c>
      <c r="AA57" s="63">
        <v>51.36</v>
      </c>
      <c r="AB57" s="63">
        <v>51.599999999999994</v>
      </c>
      <c r="AC57" s="63">
        <v>51.84</v>
      </c>
      <c r="AD57" s="63">
        <v>52.08</v>
      </c>
      <c r="AE57" s="63">
        <v>52.199999999999996</v>
      </c>
      <c r="AF57" s="63">
        <v>52.44</v>
      </c>
      <c r="AG57" s="63">
        <v>52.56</v>
      </c>
      <c r="AH57" s="63">
        <v>52.679999999999993</v>
      </c>
      <c r="AI57" s="63">
        <v>52.800000000000004</v>
      </c>
      <c r="AJ57" s="63">
        <v>52.92</v>
      </c>
      <c r="AK57" s="63">
        <v>53.04</v>
      </c>
      <c r="AL57" s="63">
        <v>53.16</v>
      </c>
      <c r="AM57" s="63">
        <v>53.28</v>
      </c>
      <c r="AN57" s="63">
        <v>53.28</v>
      </c>
      <c r="AO57" s="63">
        <v>53.400000000000006</v>
      </c>
      <c r="AP57" s="63">
        <v>53.400000000000006</v>
      </c>
      <c r="AQ57" s="63">
        <v>53.400000000000006</v>
      </c>
      <c r="AR57" s="63">
        <v>53.519999999999996</v>
      </c>
      <c r="AS57" s="63">
        <v>53.519999999999996</v>
      </c>
      <c r="AT57" s="63">
        <v>53.519999999999996</v>
      </c>
      <c r="AU57" s="63">
        <v>53.519999999999996</v>
      </c>
      <c r="AV57" s="63">
        <v>53.519999999999996</v>
      </c>
      <c r="AW57" s="63">
        <v>53.64</v>
      </c>
      <c r="AX57" s="63">
        <v>53.64</v>
      </c>
      <c r="AY57" s="63">
        <v>53.64</v>
      </c>
      <c r="AZ57" s="63">
        <v>53.64</v>
      </c>
      <c r="BA57" s="63">
        <v>53.64</v>
      </c>
      <c r="BB57" s="63">
        <v>53.760000000000005</v>
      </c>
      <c r="BC57" s="63">
        <v>53.88</v>
      </c>
      <c r="BD57" s="63">
        <v>53.88</v>
      </c>
      <c r="BE57" s="63">
        <v>54</v>
      </c>
      <c r="BF57" s="63">
        <v>54.239999999999995</v>
      </c>
      <c r="BG57" s="63">
        <v>54.480000000000004</v>
      </c>
      <c r="BH57" s="63">
        <v>54.72</v>
      </c>
      <c r="BI57" s="63">
        <v>55.08</v>
      </c>
      <c r="BJ57" s="63">
        <v>55.44</v>
      </c>
      <c r="BK57" s="63">
        <v>55.92</v>
      </c>
      <c r="BL57" s="63">
        <v>56.519999999999996</v>
      </c>
      <c r="BM57" s="63">
        <v>57.239999999999995</v>
      </c>
      <c r="BN57" s="63">
        <v>58.08</v>
      </c>
      <c r="BO57" s="63">
        <v>59.04</v>
      </c>
      <c r="BP57" s="63">
        <v>60.12</v>
      </c>
      <c r="BQ57" s="63">
        <v>0</v>
      </c>
      <c r="BR57" s="63">
        <v>0</v>
      </c>
      <c r="BS57" s="63">
        <v>0</v>
      </c>
      <c r="BT57" s="63">
        <v>0</v>
      </c>
      <c r="BU57" s="63">
        <v>0</v>
      </c>
    </row>
    <row r="58" spans="1:163" customFormat="1" ht="14.25">
      <c r="B58" s="32">
        <f t="shared" si="1"/>
        <v>66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46.08</v>
      </c>
      <c r="J58" s="63">
        <v>46.44</v>
      </c>
      <c r="K58" s="63">
        <v>46.68</v>
      </c>
      <c r="L58" s="63">
        <v>47.04</v>
      </c>
      <c r="M58" s="63">
        <v>47.28</v>
      </c>
      <c r="N58" s="63">
        <v>47.64</v>
      </c>
      <c r="O58" s="63">
        <v>48</v>
      </c>
      <c r="P58" s="63">
        <v>48.239999999999995</v>
      </c>
      <c r="Q58" s="63">
        <v>48.599999999999994</v>
      </c>
      <c r="R58" s="63">
        <v>48.84</v>
      </c>
      <c r="S58" s="63">
        <v>49.199999999999996</v>
      </c>
      <c r="T58" s="63">
        <v>49.56</v>
      </c>
      <c r="U58" s="63">
        <v>49.800000000000004</v>
      </c>
      <c r="V58" s="63">
        <v>50.04</v>
      </c>
      <c r="W58" s="63">
        <v>50.400000000000006</v>
      </c>
      <c r="X58" s="63">
        <v>50.64</v>
      </c>
      <c r="Y58" s="63">
        <v>50.88</v>
      </c>
      <c r="Z58" s="63">
        <v>51.12</v>
      </c>
      <c r="AA58" s="63">
        <v>51.480000000000004</v>
      </c>
      <c r="AB58" s="63">
        <v>51.599999999999994</v>
      </c>
      <c r="AC58" s="63">
        <v>51.84</v>
      </c>
      <c r="AD58" s="63">
        <v>52.08</v>
      </c>
      <c r="AE58" s="63">
        <v>52.320000000000007</v>
      </c>
      <c r="AF58" s="63">
        <v>52.44</v>
      </c>
      <c r="AG58" s="63">
        <v>52.56</v>
      </c>
      <c r="AH58" s="63">
        <v>52.800000000000004</v>
      </c>
      <c r="AI58" s="63">
        <v>52.92</v>
      </c>
      <c r="AJ58" s="63">
        <v>53.04</v>
      </c>
      <c r="AK58" s="63">
        <v>53.16</v>
      </c>
      <c r="AL58" s="63">
        <v>53.28</v>
      </c>
      <c r="AM58" s="63">
        <v>53.28</v>
      </c>
      <c r="AN58" s="63">
        <v>53.400000000000006</v>
      </c>
      <c r="AO58" s="63">
        <v>53.400000000000006</v>
      </c>
      <c r="AP58" s="63">
        <v>53.519999999999996</v>
      </c>
      <c r="AQ58" s="63">
        <v>53.519999999999996</v>
      </c>
      <c r="AR58" s="63">
        <v>53.519999999999996</v>
      </c>
      <c r="AS58" s="63">
        <v>53.64</v>
      </c>
      <c r="AT58" s="63">
        <v>53.64</v>
      </c>
      <c r="AU58" s="63">
        <v>53.64</v>
      </c>
      <c r="AV58" s="63">
        <v>53.64</v>
      </c>
      <c r="AW58" s="63">
        <v>53.64</v>
      </c>
      <c r="AX58" s="63">
        <v>53.64</v>
      </c>
      <c r="AY58" s="63">
        <v>53.760000000000005</v>
      </c>
      <c r="AZ58" s="63">
        <v>53.760000000000005</v>
      </c>
      <c r="BA58" s="63">
        <v>53.760000000000005</v>
      </c>
      <c r="BB58" s="63">
        <v>53.760000000000005</v>
      </c>
      <c r="BC58" s="63">
        <v>53.88</v>
      </c>
      <c r="BD58" s="63">
        <v>53.88</v>
      </c>
      <c r="BE58" s="63">
        <v>54</v>
      </c>
      <c r="BF58" s="63">
        <v>54.12</v>
      </c>
      <c r="BG58" s="63">
        <v>54.36</v>
      </c>
      <c r="BH58" s="63">
        <v>54.599999999999994</v>
      </c>
      <c r="BI58" s="63">
        <v>54.84</v>
      </c>
      <c r="BJ58" s="63">
        <v>55.199999999999996</v>
      </c>
      <c r="BK58" s="63">
        <v>55.679999999999993</v>
      </c>
      <c r="BL58" s="63">
        <v>56.16</v>
      </c>
      <c r="BM58" s="63">
        <v>56.760000000000005</v>
      </c>
      <c r="BN58" s="63">
        <v>57.599999999999994</v>
      </c>
      <c r="BO58" s="63">
        <v>58.44</v>
      </c>
      <c r="BP58" s="63">
        <v>59.519999999999996</v>
      </c>
      <c r="BQ58" s="63">
        <v>60.72</v>
      </c>
      <c r="BR58" s="63">
        <v>0</v>
      </c>
      <c r="BS58" s="63">
        <v>0</v>
      </c>
      <c r="BT58" s="63">
        <v>0</v>
      </c>
      <c r="BU58" s="63">
        <v>0</v>
      </c>
    </row>
    <row r="59" spans="1:163" ht="14.25">
      <c r="A59"/>
      <c r="B59" s="32">
        <f t="shared" si="1"/>
        <v>67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46.44</v>
      </c>
      <c r="K59" s="63">
        <v>46.68</v>
      </c>
      <c r="L59" s="63">
        <v>47.04</v>
      </c>
      <c r="M59" s="63">
        <v>47.28</v>
      </c>
      <c r="N59" s="63">
        <v>47.64</v>
      </c>
      <c r="O59" s="63">
        <v>48</v>
      </c>
      <c r="P59" s="63">
        <v>48.239999999999995</v>
      </c>
      <c r="Q59" s="63">
        <v>48.599999999999994</v>
      </c>
      <c r="R59" s="63">
        <v>48.96</v>
      </c>
      <c r="S59" s="63">
        <v>49.199999999999996</v>
      </c>
      <c r="T59" s="63">
        <v>49.56</v>
      </c>
      <c r="U59" s="63">
        <v>49.800000000000004</v>
      </c>
      <c r="V59" s="63">
        <v>50.16</v>
      </c>
      <c r="W59" s="63">
        <v>50.400000000000006</v>
      </c>
      <c r="X59" s="63">
        <v>50.64</v>
      </c>
      <c r="Y59" s="63">
        <v>51</v>
      </c>
      <c r="Z59" s="63">
        <v>51.239999999999995</v>
      </c>
      <c r="AA59" s="63">
        <v>51.480000000000004</v>
      </c>
      <c r="AB59" s="63">
        <v>51.72</v>
      </c>
      <c r="AC59" s="63">
        <v>51.96</v>
      </c>
      <c r="AD59" s="63">
        <v>52.08</v>
      </c>
      <c r="AE59" s="63">
        <v>52.320000000000007</v>
      </c>
      <c r="AF59" s="63">
        <v>52.56</v>
      </c>
      <c r="AG59" s="63">
        <v>52.679999999999993</v>
      </c>
      <c r="AH59" s="63">
        <v>52.800000000000004</v>
      </c>
      <c r="AI59" s="63">
        <v>52.92</v>
      </c>
      <c r="AJ59" s="63">
        <v>53.04</v>
      </c>
      <c r="AK59" s="63">
        <v>53.16</v>
      </c>
      <c r="AL59" s="63">
        <v>53.28</v>
      </c>
      <c r="AM59" s="63">
        <v>53.400000000000006</v>
      </c>
      <c r="AN59" s="63">
        <v>53.400000000000006</v>
      </c>
      <c r="AO59" s="63">
        <v>53.519999999999996</v>
      </c>
      <c r="AP59" s="63">
        <v>53.519999999999996</v>
      </c>
      <c r="AQ59" s="63">
        <v>53.64</v>
      </c>
      <c r="AR59" s="63">
        <v>53.64</v>
      </c>
      <c r="AS59" s="63">
        <v>53.64</v>
      </c>
      <c r="AT59" s="63">
        <v>53.760000000000005</v>
      </c>
      <c r="AU59" s="63">
        <v>53.760000000000005</v>
      </c>
      <c r="AV59" s="63">
        <v>53.760000000000005</v>
      </c>
      <c r="AW59" s="63">
        <v>53.760000000000005</v>
      </c>
      <c r="AX59" s="63">
        <v>53.760000000000005</v>
      </c>
      <c r="AY59" s="63">
        <v>53.760000000000005</v>
      </c>
      <c r="AZ59" s="63">
        <v>53.760000000000005</v>
      </c>
      <c r="BA59" s="63">
        <v>53.760000000000005</v>
      </c>
      <c r="BB59" s="63">
        <v>53.88</v>
      </c>
      <c r="BC59" s="63">
        <v>53.88</v>
      </c>
      <c r="BD59" s="63">
        <v>53.88</v>
      </c>
      <c r="BE59" s="63">
        <v>54</v>
      </c>
      <c r="BF59" s="63">
        <v>54.12</v>
      </c>
      <c r="BG59" s="63">
        <v>54.239999999999995</v>
      </c>
      <c r="BH59" s="63">
        <v>54.480000000000004</v>
      </c>
      <c r="BI59" s="63">
        <v>54.72</v>
      </c>
      <c r="BJ59" s="63">
        <v>54.96</v>
      </c>
      <c r="BK59" s="63">
        <v>55.320000000000007</v>
      </c>
      <c r="BL59" s="63">
        <v>55.800000000000004</v>
      </c>
      <c r="BM59" s="63">
        <v>56.400000000000006</v>
      </c>
      <c r="BN59" s="63">
        <v>57.12</v>
      </c>
      <c r="BO59" s="63">
        <v>57.96</v>
      </c>
      <c r="BP59" s="63">
        <v>58.92</v>
      </c>
      <c r="BQ59" s="63">
        <v>60</v>
      </c>
      <c r="BR59" s="63">
        <v>61.44</v>
      </c>
      <c r="BS59" s="63">
        <v>0</v>
      </c>
      <c r="BT59" s="63">
        <v>0</v>
      </c>
      <c r="BU59" s="63">
        <v>0</v>
      </c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</row>
    <row r="60" spans="1:163" ht="14.25">
      <c r="A60"/>
      <c r="B60" s="32">
        <f t="shared" si="1"/>
        <v>68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46.68</v>
      </c>
      <c r="L60" s="63">
        <v>47.04</v>
      </c>
      <c r="M60" s="63">
        <v>47.28</v>
      </c>
      <c r="N60" s="63">
        <v>47.64</v>
      </c>
      <c r="O60" s="63">
        <v>48</v>
      </c>
      <c r="P60" s="63">
        <v>48.239999999999995</v>
      </c>
      <c r="Q60" s="63">
        <v>48.599999999999994</v>
      </c>
      <c r="R60" s="63">
        <v>48.96</v>
      </c>
      <c r="S60" s="63">
        <v>49.199999999999996</v>
      </c>
      <c r="T60" s="63">
        <v>49.56</v>
      </c>
      <c r="U60" s="63">
        <v>49.800000000000004</v>
      </c>
      <c r="V60" s="63">
        <v>50.16</v>
      </c>
      <c r="W60" s="63">
        <v>50.400000000000006</v>
      </c>
      <c r="X60" s="63">
        <v>50.760000000000005</v>
      </c>
      <c r="Y60" s="63">
        <v>51</v>
      </c>
      <c r="Z60" s="63">
        <v>51.239999999999995</v>
      </c>
      <c r="AA60" s="63">
        <v>51.480000000000004</v>
      </c>
      <c r="AB60" s="63">
        <v>51.72</v>
      </c>
      <c r="AC60" s="63">
        <v>51.96</v>
      </c>
      <c r="AD60" s="63">
        <v>52.199999999999996</v>
      </c>
      <c r="AE60" s="63">
        <v>52.320000000000007</v>
      </c>
      <c r="AF60" s="63">
        <v>52.56</v>
      </c>
      <c r="AG60" s="63">
        <v>52.679999999999993</v>
      </c>
      <c r="AH60" s="63">
        <v>52.92</v>
      </c>
      <c r="AI60" s="63">
        <v>53.04</v>
      </c>
      <c r="AJ60" s="63">
        <v>53.16</v>
      </c>
      <c r="AK60" s="63">
        <v>53.28</v>
      </c>
      <c r="AL60" s="63">
        <v>53.400000000000006</v>
      </c>
      <c r="AM60" s="63">
        <v>53.400000000000006</v>
      </c>
      <c r="AN60" s="63">
        <v>53.519999999999996</v>
      </c>
      <c r="AO60" s="63">
        <v>53.64</v>
      </c>
      <c r="AP60" s="63">
        <v>53.64</v>
      </c>
      <c r="AQ60" s="63">
        <v>53.64</v>
      </c>
      <c r="AR60" s="63">
        <v>53.760000000000005</v>
      </c>
      <c r="AS60" s="63">
        <v>53.760000000000005</v>
      </c>
      <c r="AT60" s="63">
        <v>53.760000000000005</v>
      </c>
      <c r="AU60" s="63">
        <v>53.760000000000005</v>
      </c>
      <c r="AV60" s="63">
        <v>53.760000000000005</v>
      </c>
      <c r="AW60" s="63">
        <v>53.760000000000005</v>
      </c>
      <c r="AX60" s="63">
        <v>53.88</v>
      </c>
      <c r="AY60" s="63">
        <v>53.88</v>
      </c>
      <c r="AZ60" s="63">
        <v>53.88</v>
      </c>
      <c r="BA60" s="63">
        <v>53.88</v>
      </c>
      <c r="BB60" s="63">
        <v>53.88</v>
      </c>
      <c r="BC60" s="63">
        <v>53.88</v>
      </c>
      <c r="BD60" s="63">
        <v>53.88</v>
      </c>
      <c r="BE60" s="63">
        <v>54</v>
      </c>
      <c r="BF60" s="63">
        <v>54.12</v>
      </c>
      <c r="BG60" s="63">
        <v>54.239999999999995</v>
      </c>
      <c r="BH60" s="63">
        <v>54.36</v>
      </c>
      <c r="BI60" s="63">
        <v>54.480000000000004</v>
      </c>
      <c r="BJ60" s="63">
        <v>54.84</v>
      </c>
      <c r="BK60" s="63">
        <v>55.08</v>
      </c>
      <c r="BL60" s="63">
        <v>55.56</v>
      </c>
      <c r="BM60" s="63">
        <v>56.04</v>
      </c>
      <c r="BN60" s="63">
        <v>56.64</v>
      </c>
      <c r="BO60" s="63">
        <v>57.36</v>
      </c>
      <c r="BP60" s="63">
        <v>58.320000000000007</v>
      </c>
      <c r="BQ60" s="63">
        <v>59.400000000000006</v>
      </c>
      <c r="BR60" s="63">
        <v>60.599999999999994</v>
      </c>
      <c r="BS60" s="63">
        <v>62.16</v>
      </c>
      <c r="BT60" s="63">
        <v>0</v>
      </c>
      <c r="BU60" s="63">
        <v>0</v>
      </c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</row>
    <row r="61" spans="1:163" ht="14.25">
      <c r="A61"/>
      <c r="B61" s="32">
        <f t="shared" si="1"/>
        <v>69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47.04</v>
      </c>
      <c r="M61" s="63">
        <v>47.400000000000006</v>
      </c>
      <c r="N61" s="63">
        <v>47.64</v>
      </c>
      <c r="O61" s="63">
        <v>48</v>
      </c>
      <c r="P61" s="63">
        <v>48.239999999999995</v>
      </c>
      <c r="Q61" s="63">
        <v>48.599999999999994</v>
      </c>
      <c r="R61" s="63">
        <v>48.96</v>
      </c>
      <c r="S61" s="63">
        <v>49.199999999999996</v>
      </c>
      <c r="T61" s="63">
        <v>49.56</v>
      </c>
      <c r="U61" s="63">
        <v>49.800000000000004</v>
      </c>
      <c r="V61" s="63">
        <v>50.16</v>
      </c>
      <c r="W61" s="63">
        <v>50.400000000000006</v>
      </c>
      <c r="X61" s="63">
        <v>50.760000000000005</v>
      </c>
      <c r="Y61" s="63">
        <v>51</v>
      </c>
      <c r="Z61" s="63">
        <v>51.239999999999995</v>
      </c>
      <c r="AA61" s="63">
        <v>51.480000000000004</v>
      </c>
      <c r="AB61" s="63">
        <v>51.72</v>
      </c>
      <c r="AC61" s="63">
        <v>51.96</v>
      </c>
      <c r="AD61" s="63">
        <v>52.199999999999996</v>
      </c>
      <c r="AE61" s="63">
        <v>52.44</v>
      </c>
      <c r="AF61" s="63">
        <v>52.56</v>
      </c>
      <c r="AG61" s="63">
        <v>52.800000000000004</v>
      </c>
      <c r="AH61" s="63">
        <v>52.92</v>
      </c>
      <c r="AI61" s="63">
        <v>53.04</v>
      </c>
      <c r="AJ61" s="63">
        <v>53.16</v>
      </c>
      <c r="AK61" s="63">
        <v>53.28</v>
      </c>
      <c r="AL61" s="63">
        <v>53.400000000000006</v>
      </c>
      <c r="AM61" s="63">
        <v>53.519999999999996</v>
      </c>
      <c r="AN61" s="63">
        <v>53.519999999999996</v>
      </c>
      <c r="AO61" s="63">
        <v>53.64</v>
      </c>
      <c r="AP61" s="63">
        <v>53.64</v>
      </c>
      <c r="AQ61" s="63">
        <v>53.760000000000005</v>
      </c>
      <c r="AR61" s="63">
        <v>53.760000000000005</v>
      </c>
      <c r="AS61" s="63">
        <v>53.760000000000005</v>
      </c>
      <c r="AT61" s="63">
        <v>53.88</v>
      </c>
      <c r="AU61" s="63">
        <v>53.88</v>
      </c>
      <c r="AV61" s="63">
        <v>53.88</v>
      </c>
      <c r="AW61" s="63">
        <v>53.88</v>
      </c>
      <c r="AX61" s="63">
        <v>53.88</v>
      </c>
      <c r="AY61" s="63">
        <v>53.88</v>
      </c>
      <c r="AZ61" s="63">
        <v>53.88</v>
      </c>
      <c r="BA61" s="63">
        <v>53.88</v>
      </c>
      <c r="BB61" s="63">
        <v>53.88</v>
      </c>
      <c r="BC61" s="63">
        <v>53.88</v>
      </c>
      <c r="BD61" s="63">
        <v>54</v>
      </c>
      <c r="BE61" s="63">
        <v>54</v>
      </c>
      <c r="BF61" s="63">
        <v>54</v>
      </c>
      <c r="BG61" s="63">
        <v>54.12</v>
      </c>
      <c r="BH61" s="63">
        <v>54.239999999999995</v>
      </c>
      <c r="BI61" s="63">
        <v>54.36</v>
      </c>
      <c r="BJ61" s="63">
        <v>54.599999999999994</v>
      </c>
      <c r="BK61" s="63">
        <v>54.84</v>
      </c>
      <c r="BL61" s="63">
        <v>55.199999999999996</v>
      </c>
      <c r="BM61" s="63">
        <v>55.679999999999993</v>
      </c>
      <c r="BN61" s="63">
        <v>56.16</v>
      </c>
      <c r="BO61" s="63">
        <v>56.88</v>
      </c>
      <c r="BP61" s="63">
        <v>57.72</v>
      </c>
      <c r="BQ61" s="63">
        <v>58.679999999999993</v>
      </c>
      <c r="BR61" s="63">
        <v>59.88</v>
      </c>
      <c r="BS61" s="63">
        <v>61.320000000000007</v>
      </c>
      <c r="BT61" s="63">
        <v>63</v>
      </c>
      <c r="BU61" s="63">
        <v>0</v>
      </c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</row>
    <row r="62" spans="1:163" ht="14.25">
      <c r="A62"/>
      <c r="B62" s="32">
        <f t="shared" si="1"/>
        <v>70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47.400000000000006</v>
      </c>
      <c r="N62" s="63">
        <v>47.64</v>
      </c>
      <c r="O62" s="63">
        <v>48</v>
      </c>
      <c r="P62" s="63">
        <v>48.239999999999995</v>
      </c>
      <c r="Q62" s="63">
        <v>48.599999999999994</v>
      </c>
      <c r="R62" s="63">
        <v>48.96</v>
      </c>
      <c r="S62" s="63">
        <v>49.199999999999996</v>
      </c>
      <c r="T62" s="63">
        <v>49.56</v>
      </c>
      <c r="U62" s="63">
        <v>49.800000000000004</v>
      </c>
      <c r="V62" s="63">
        <v>50.16</v>
      </c>
      <c r="W62" s="63">
        <v>50.400000000000006</v>
      </c>
      <c r="X62" s="63">
        <v>50.760000000000005</v>
      </c>
      <c r="Y62" s="63">
        <v>51</v>
      </c>
      <c r="Z62" s="63">
        <v>51.239999999999995</v>
      </c>
      <c r="AA62" s="63">
        <v>51.480000000000004</v>
      </c>
      <c r="AB62" s="63">
        <v>51.72</v>
      </c>
      <c r="AC62" s="63">
        <v>51.96</v>
      </c>
      <c r="AD62" s="63">
        <v>52.199999999999996</v>
      </c>
      <c r="AE62" s="63">
        <v>52.44</v>
      </c>
      <c r="AF62" s="63">
        <v>52.56</v>
      </c>
      <c r="AG62" s="63">
        <v>52.800000000000004</v>
      </c>
      <c r="AH62" s="63">
        <v>52.92</v>
      </c>
      <c r="AI62" s="63">
        <v>53.04</v>
      </c>
      <c r="AJ62" s="63">
        <v>53.28</v>
      </c>
      <c r="AK62" s="63">
        <v>53.28</v>
      </c>
      <c r="AL62" s="63">
        <v>53.400000000000006</v>
      </c>
      <c r="AM62" s="63">
        <v>53.519999999999996</v>
      </c>
      <c r="AN62" s="63">
        <v>53.64</v>
      </c>
      <c r="AO62" s="63">
        <v>53.64</v>
      </c>
      <c r="AP62" s="63">
        <v>53.760000000000005</v>
      </c>
      <c r="AQ62" s="63">
        <v>53.760000000000005</v>
      </c>
      <c r="AR62" s="63">
        <v>53.88</v>
      </c>
      <c r="AS62" s="63">
        <v>53.88</v>
      </c>
      <c r="AT62" s="63">
        <v>53.88</v>
      </c>
      <c r="AU62" s="63">
        <v>53.88</v>
      </c>
      <c r="AV62" s="63">
        <v>53.88</v>
      </c>
      <c r="AW62" s="63">
        <v>53.88</v>
      </c>
      <c r="AX62" s="63">
        <v>53.88</v>
      </c>
      <c r="AY62" s="63">
        <v>53.88</v>
      </c>
      <c r="AZ62" s="63">
        <v>53.88</v>
      </c>
      <c r="BA62" s="63">
        <v>53.88</v>
      </c>
      <c r="BB62" s="63">
        <v>53.88</v>
      </c>
      <c r="BC62" s="63">
        <v>53.88</v>
      </c>
      <c r="BD62" s="63">
        <v>54</v>
      </c>
      <c r="BE62" s="63">
        <v>54</v>
      </c>
      <c r="BF62" s="63">
        <v>54</v>
      </c>
      <c r="BG62" s="63">
        <v>54.12</v>
      </c>
      <c r="BH62" s="63">
        <v>54.12</v>
      </c>
      <c r="BI62" s="63">
        <v>54.239999999999995</v>
      </c>
      <c r="BJ62" s="63">
        <v>54.480000000000004</v>
      </c>
      <c r="BK62" s="63">
        <v>54.72</v>
      </c>
      <c r="BL62" s="63">
        <v>54.96</v>
      </c>
      <c r="BM62" s="63">
        <v>55.320000000000007</v>
      </c>
      <c r="BN62" s="63">
        <v>55.800000000000004</v>
      </c>
      <c r="BO62" s="63">
        <v>56.400000000000006</v>
      </c>
      <c r="BP62" s="63">
        <v>57.12</v>
      </c>
      <c r="BQ62" s="63">
        <v>58.08</v>
      </c>
      <c r="BR62" s="63">
        <v>59.16</v>
      </c>
      <c r="BS62" s="63">
        <v>60.480000000000004</v>
      </c>
      <c r="BT62" s="63">
        <v>62.04</v>
      </c>
      <c r="BU62" s="63">
        <v>63.96</v>
      </c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</row>
    <row r="63" spans="1:163" s="5" customFormat="1" ht="14.25">
      <c r="A63"/>
      <c r="B63" s="32">
        <f t="shared" si="1"/>
        <v>71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47.64</v>
      </c>
      <c r="O63" s="63">
        <v>48</v>
      </c>
      <c r="P63" s="63">
        <v>48.239999999999995</v>
      </c>
      <c r="Q63" s="63">
        <v>48.599999999999994</v>
      </c>
      <c r="R63" s="63">
        <v>48.96</v>
      </c>
      <c r="S63" s="63">
        <v>49.199999999999996</v>
      </c>
      <c r="T63" s="63">
        <v>49.56</v>
      </c>
      <c r="U63" s="63">
        <v>49.800000000000004</v>
      </c>
      <c r="V63" s="63">
        <v>50.16</v>
      </c>
      <c r="W63" s="63">
        <v>50.400000000000006</v>
      </c>
      <c r="X63" s="63">
        <v>50.760000000000005</v>
      </c>
      <c r="Y63" s="63">
        <v>51</v>
      </c>
      <c r="Z63" s="63">
        <v>51.239999999999995</v>
      </c>
      <c r="AA63" s="63">
        <v>51.480000000000004</v>
      </c>
      <c r="AB63" s="63">
        <v>51.84</v>
      </c>
      <c r="AC63" s="63">
        <v>51.96</v>
      </c>
      <c r="AD63" s="63">
        <v>52.199999999999996</v>
      </c>
      <c r="AE63" s="63">
        <v>52.44</v>
      </c>
      <c r="AF63" s="63">
        <v>52.679999999999993</v>
      </c>
      <c r="AG63" s="63">
        <v>52.800000000000004</v>
      </c>
      <c r="AH63" s="63">
        <v>52.92</v>
      </c>
      <c r="AI63" s="63">
        <v>53.16</v>
      </c>
      <c r="AJ63" s="63">
        <v>53.28</v>
      </c>
      <c r="AK63" s="63">
        <v>53.400000000000006</v>
      </c>
      <c r="AL63" s="63">
        <v>53.519999999999996</v>
      </c>
      <c r="AM63" s="63">
        <v>53.519999999999996</v>
      </c>
      <c r="AN63" s="63">
        <v>53.64</v>
      </c>
      <c r="AO63" s="63">
        <v>53.760000000000005</v>
      </c>
      <c r="AP63" s="63">
        <v>53.760000000000005</v>
      </c>
      <c r="AQ63" s="63">
        <v>53.88</v>
      </c>
      <c r="AR63" s="63">
        <v>53.88</v>
      </c>
      <c r="AS63" s="63">
        <v>53.88</v>
      </c>
      <c r="AT63" s="63">
        <v>53.88</v>
      </c>
      <c r="AU63" s="63">
        <v>53.88</v>
      </c>
      <c r="AV63" s="63">
        <v>53.88</v>
      </c>
      <c r="AW63" s="63">
        <v>54</v>
      </c>
      <c r="AX63" s="63">
        <v>54</v>
      </c>
      <c r="AY63" s="63">
        <v>54</v>
      </c>
      <c r="AZ63" s="63">
        <v>54</v>
      </c>
      <c r="BA63" s="63">
        <v>53.88</v>
      </c>
      <c r="BB63" s="63">
        <v>53.88</v>
      </c>
      <c r="BC63" s="63">
        <v>53.88</v>
      </c>
      <c r="BD63" s="63">
        <v>54</v>
      </c>
      <c r="BE63" s="63">
        <v>54</v>
      </c>
      <c r="BF63" s="63">
        <v>54</v>
      </c>
      <c r="BG63" s="63">
        <v>54</v>
      </c>
      <c r="BH63" s="63">
        <v>54.12</v>
      </c>
      <c r="BI63" s="63">
        <v>54.239999999999995</v>
      </c>
      <c r="BJ63" s="63">
        <v>54.36</v>
      </c>
      <c r="BK63" s="63">
        <v>54.480000000000004</v>
      </c>
      <c r="BL63" s="63">
        <v>54.72</v>
      </c>
      <c r="BM63" s="63">
        <v>55.08</v>
      </c>
      <c r="BN63" s="63">
        <v>55.44</v>
      </c>
      <c r="BO63" s="63">
        <v>56.04</v>
      </c>
      <c r="BP63" s="63">
        <v>56.64</v>
      </c>
      <c r="BQ63" s="63">
        <v>57.480000000000004</v>
      </c>
      <c r="BR63" s="63">
        <v>58.44</v>
      </c>
      <c r="BS63" s="63">
        <v>59.760000000000005</v>
      </c>
      <c r="BT63" s="63">
        <v>61.199999999999996</v>
      </c>
      <c r="BU63" s="63">
        <v>62.88</v>
      </c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</row>
    <row r="64" spans="1:163" s="5" customFormat="1" ht="14.25">
      <c r="A64" s="1"/>
      <c r="B64" s="32">
        <f t="shared" si="1"/>
        <v>72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48</v>
      </c>
      <c r="P64" s="63">
        <v>48.239999999999995</v>
      </c>
      <c r="Q64" s="63">
        <v>48.599999999999994</v>
      </c>
      <c r="R64" s="63">
        <v>48.96</v>
      </c>
      <c r="S64" s="63">
        <v>49.199999999999996</v>
      </c>
      <c r="T64" s="63">
        <v>49.56</v>
      </c>
      <c r="U64" s="63">
        <v>49.92</v>
      </c>
      <c r="V64" s="63">
        <v>50.16</v>
      </c>
      <c r="W64" s="63">
        <v>50.400000000000006</v>
      </c>
      <c r="X64" s="63">
        <v>50.760000000000005</v>
      </c>
      <c r="Y64" s="63">
        <v>51</v>
      </c>
      <c r="Z64" s="63">
        <v>51.239999999999995</v>
      </c>
      <c r="AA64" s="63">
        <v>51.599999999999994</v>
      </c>
      <c r="AB64" s="63">
        <v>51.84</v>
      </c>
      <c r="AC64" s="63">
        <v>52.08</v>
      </c>
      <c r="AD64" s="63">
        <v>52.199999999999996</v>
      </c>
      <c r="AE64" s="63">
        <v>52.44</v>
      </c>
      <c r="AF64" s="63">
        <v>52.679999999999993</v>
      </c>
      <c r="AG64" s="63">
        <v>52.800000000000004</v>
      </c>
      <c r="AH64" s="63">
        <v>53.04</v>
      </c>
      <c r="AI64" s="63">
        <v>53.16</v>
      </c>
      <c r="AJ64" s="63">
        <v>53.28</v>
      </c>
      <c r="AK64" s="63">
        <v>53.400000000000006</v>
      </c>
      <c r="AL64" s="63">
        <v>53.519999999999996</v>
      </c>
      <c r="AM64" s="63">
        <v>53.64</v>
      </c>
      <c r="AN64" s="63">
        <v>53.64</v>
      </c>
      <c r="AO64" s="63">
        <v>53.760000000000005</v>
      </c>
      <c r="AP64" s="63">
        <v>53.760000000000005</v>
      </c>
      <c r="AQ64" s="63">
        <v>53.88</v>
      </c>
      <c r="AR64" s="63">
        <v>53.88</v>
      </c>
      <c r="AS64" s="63">
        <v>53.88</v>
      </c>
      <c r="AT64" s="63">
        <v>54</v>
      </c>
      <c r="AU64" s="63">
        <v>54</v>
      </c>
      <c r="AV64" s="63">
        <v>54</v>
      </c>
      <c r="AW64" s="63">
        <v>54</v>
      </c>
      <c r="AX64" s="63">
        <v>54</v>
      </c>
      <c r="AY64" s="63">
        <v>54</v>
      </c>
      <c r="AZ64" s="63">
        <v>54</v>
      </c>
      <c r="BA64" s="63">
        <v>54</v>
      </c>
      <c r="BB64" s="63">
        <v>54</v>
      </c>
      <c r="BC64" s="63">
        <v>53.88</v>
      </c>
      <c r="BD64" s="63">
        <v>53.88</v>
      </c>
      <c r="BE64" s="63">
        <v>54</v>
      </c>
      <c r="BF64" s="63">
        <v>54</v>
      </c>
      <c r="BG64" s="63">
        <v>54</v>
      </c>
      <c r="BH64" s="63">
        <v>54</v>
      </c>
      <c r="BI64" s="63">
        <v>54.12</v>
      </c>
      <c r="BJ64" s="63">
        <v>54.239999999999995</v>
      </c>
      <c r="BK64" s="63">
        <v>54.36</v>
      </c>
      <c r="BL64" s="63">
        <v>54.599999999999994</v>
      </c>
      <c r="BM64" s="63">
        <v>54.84</v>
      </c>
      <c r="BN64" s="63">
        <v>55.199999999999996</v>
      </c>
      <c r="BO64" s="63">
        <v>55.56</v>
      </c>
      <c r="BP64" s="63">
        <v>56.16</v>
      </c>
      <c r="BQ64" s="63">
        <v>56.88</v>
      </c>
      <c r="BR64" s="63">
        <v>57.84</v>
      </c>
      <c r="BS64" s="63">
        <v>58.92</v>
      </c>
      <c r="BT64" s="63">
        <v>60.36</v>
      </c>
      <c r="BU64" s="63">
        <v>61.92</v>
      </c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</row>
    <row r="65" spans="1:163" s="5" customFormat="1" ht="14.25">
      <c r="A65" s="1"/>
      <c r="B65" s="32">
        <f t="shared" si="1"/>
        <v>73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48.239999999999995</v>
      </c>
      <c r="Q65" s="63">
        <v>48.599999999999994</v>
      </c>
      <c r="R65" s="63">
        <v>48.96</v>
      </c>
      <c r="S65" s="63">
        <v>49.199999999999996</v>
      </c>
      <c r="T65" s="63">
        <v>49.56</v>
      </c>
      <c r="U65" s="63">
        <v>49.92</v>
      </c>
      <c r="V65" s="63">
        <v>50.16</v>
      </c>
      <c r="W65" s="63">
        <v>50.400000000000006</v>
      </c>
      <c r="X65" s="63">
        <v>50.760000000000005</v>
      </c>
      <c r="Y65" s="63">
        <v>51</v>
      </c>
      <c r="Z65" s="63">
        <v>51.239999999999995</v>
      </c>
      <c r="AA65" s="63">
        <v>51.599999999999994</v>
      </c>
      <c r="AB65" s="63">
        <v>51.84</v>
      </c>
      <c r="AC65" s="63">
        <v>52.08</v>
      </c>
      <c r="AD65" s="63">
        <v>52.199999999999996</v>
      </c>
      <c r="AE65" s="63">
        <v>52.44</v>
      </c>
      <c r="AF65" s="63">
        <v>52.679999999999993</v>
      </c>
      <c r="AG65" s="63">
        <v>52.800000000000004</v>
      </c>
      <c r="AH65" s="63">
        <v>53.04</v>
      </c>
      <c r="AI65" s="63">
        <v>53.16</v>
      </c>
      <c r="AJ65" s="63">
        <v>53.28</v>
      </c>
      <c r="AK65" s="63">
        <v>53.400000000000006</v>
      </c>
      <c r="AL65" s="63">
        <v>53.519999999999996</v>
      </c>
      <c r="AM65" s="63">
        <v>53.64</v>
      </c>
      <c r="AN65" s="63">
        <v>53.760000000000005</v>
      </c>
      <c r="AO65" s="63">
        <v>53.760000000000005</v>
      </c>
      <c r="AP65" s="63">
        <v>53.88</v>
      </c>
      <c r="AQ65" s="63">
        <v>53.88</v>
      </c>
      <c r="AR65" s="63">
        <v>53.88</v>
      </c>
      <c r="AS65" s="63">
        <v>54</v>
      </c>
      <c r="AT65" s="63">
        <v>54</v>
      </c>
      <c r="AU65" s="63">
        <v>54</v>
      </c>
      <c r="AV65" s="63">
        <v>54</v>
      </c>
      <c r="AW65" s="63">
        <v>54</v>
      </c>
      <c r="AX65" s="63">
        <v>54</v>
      </c>
      <c r="AY65" s="63">
        <v>54</v>
      </c>
      <c r="AZ65" s="63">
        <v>54</v>
      </c>
      <c r="BA65" s="63">
        <v>54</v>
      </c>
      <c r="BB65" s="63">
        <v>54</v>
      </c>
      <c r="BC65" s="63">
        <v>53.88</v>
      </c>
      <c r="BD65" s="63">
        <v>53.88</v>
      </c>
      <c r="BE65" s="63">
        <v>53.88</v>
      </c>
      <c r="BF65" s="63">
        <v>53.88</v>
      </c>
      <c r="BG65" s="63">
        <v>53.88</v>
      </c>
      <c r="BH65" s="63">
        <v>54</v>
      </c>
      <c r="BI65" s="63">
        <v>54</v>
      </c>
      <c r="BJ65" s="63">
        <v>54.12</v>
      </c>
      <c r="BK65" s="63">
        <v>54.239999999999995</v>
      </c>
      <c r="BL65" s="63">
        <v>54.36</v>
      </c>
      <c r="BM65" s="63">
        <v>54.599999999999994</v>
      </c>
      <c r="BN65" s="63">
        <v>54.84</v>
      </c>
      <c r="BO65" s="63">
        <v>55.199999999999996</v>
      </c>
      <c r="BP65" s="63">
        <v>55.800000000000004</v>
      </c>
      <c r="BQ65" s="63">
        <v>56.400000000000006</v>
      </c>
      <c r="BR65" s="63">
        <v>57.239999999999995</v>
      </c>
      <c r="BS65" s="63">
        <v>58.199999999999996</v>
      </c>
      <c r="BT65" s="63">
        <v>59.519999999999996</v>
      </c>
      <c r="BU65" s="63">
        <v>60.96</v>
      </c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</row>
    <row r="66" spans="1:163" s="5" customFormat="1" ht="14.25">
      <c r="A66" s="1"/>
      <c r="B66" s="32">
        <f t="shared" si="1"/>
        <v>74</v>
      </c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48.599999999999994</v>
      </c>
      <c r="R66" s="63">
        <v>48.96</v>
      </c>
      <c r="S66" s="63">
        <v>49.199999999999996</v>
      </c>
      <c r="T66" s="63">
        <v>49.56</v>
      </c>
      <c r="U66" s="63">
        <v>49.92</v>
      </c>
      <c r="V66" s="63">
        <v>50.16</v>
      </c>
      <c r="W66" s="63">
        <v>50.519999999999996</v>
      </c>
      <c r="X66" s="63">
        <v>50.760000000000005</v>
      </c>
      <c r="Y66" s="63">
        <v>51</v>
      </c>
      <c r="Z66" s="63">
        <v>51.239999999999995</v>
      </c>
      <c r="AA66" s="63">
        <v>51.599999999999994</v>
      </c>
      <c r="AB66" s="63">
        <v>51.84</v>
      </c>
      <c r="AC66" s="63">
        <v>52.08</v>
      </c>
      <c r="AD66" s="63">
        <v>52.320000000000007</v>
      </c>
      <c r="AE66" s="63">
        <v>52.44</v>
      </c>
      <c r="AF66" s="63">
        <v>52.679999999999993</v>
      </c>
      <c r="AG66" s="63">
        <v>52.800000000000004</v>
      </c>
      <c r="AH66" s="63">
        <v>53.04</v>
      </c>
      <c r="AI66" s="63">
        <v>53.16</v>
      </c>
      <c r="AJ66" s="63">
        <v>53.28</v>
      </c>
      <c r="AK66" s="63">
        <v>53.400000000000006</v>
      </c>
      <c r="AL66" s="63">
        <v>53.519999999999996</v>
      </c>
      <c r="AM66" s="63">
        <v>53.64</v>
      </c>
      <c r="AN66" s="63">
        <v>53.760000000000005</v>
      </c>
      <c r="AO66" s="63">
        <v>53.760000000000005</v>
      </c>
      <c r="AP66" s="63">
        <v>53.88</v>
      </c>
      <c r="AQ66" s="63">
        <v>53.88</v>
      </c>
      <c r="AR66" s="63">
        <v>53.88</v>
      </c>
      <c r="AS66" s="63">
        <v>54</v>
      </c>
      <c r="AT66" s="63">
        <v>54</v>
      </c>
      <c r="AU66" s="63">
        <v>54</v>
      </c>
      <c r="AV66" s="63">
        <v>54</v>
      </c>
      <c r="AW66" s="63">
        <v>54</v>
      </c>
      <c r="AX66" s="63">
        <v>54</v>
      </c>
      <c r="AY66" s="63">
        <v>54</v>
      </c>
      <c r="AZ66" s="63">
        <v>54</v>
      </c>
      <c r="BA66" s="63">
        <v>54</v>
      </c>
      <c r="BB66" s="63">
        <v>53.88</v>
      </c>
      <c r="BC66" s="63">
        <v>53.88</v>
      </c>
      <c r="BD66" s="63">
        <v>53.88</v>
      </c>
      <c r="BE66" s="63">
        <v>53.88</v>
      </c>
      <c r="BF66" s="63">
        <v>53.88</v>
      </c>
      <c r="BG66" s="63">
        <v>53.88</v>
      </c>
      <c r="BH66" s="63">
        <v>53.88</v>
      </c>
      <c r="BI66" s="63">
        <v>53.88</v>
      </c>
      <c r="BJ66" s="63">
        <v>54</v>
      </c>
      <c r="BK66" s="63">
        <v>54.12</v>
      </c>
      <c r="BL66" s="63">
        <v>54.239999999999995</v>
      </c>
      <c r="BM66" s="63">
        <v>54.36</v>
      </c>
      <c r="BN66" s="63">
        <v>54.599999999999994</v>
      </c>
      <c r="BO66" s="63">
        <v>54.96</v>
      </c>
      <c r="BP66" s="63">
        <v>55.320000000000007</v>
      </c>
      <c r="BQ66" s="63">
        <v>55.92</v>
      </c>
      <c r="BR66" s="63">
        <v>56.64</v>
      </c>
      <c r="BS66" s="63">
        <v>57.599999999999994</v>
      </c>
      <c r="BT66" s="63">
        <v>58.679999999999993</v>
      </c>
      <c r="BU66" s="63">
        <v>60.12</v>
      </c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</row>
    <row r="67" spans="1:163" s="5" customFormat="1" ht="14.25">
      <c r="A67" s="1"/>
      <c r="B67" s="32">
        <f t="shared" si="1"/>
        <v>75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48.96</v>
      </c>
      <c r="S67" s="63">
        <v>49.199999999999996</v>
      </c>
      <c r="T67" s="63">
        <v>49.56</v>
      </c>
      <c r="U67" s="63">
        <v>49.92</v>
      </c>
      <c r="V67" s="63">
        <v>50.16</v>
      </c>
      <c r="W67" s="63">
        <v>50.519999999999996</v>
      </c>
      <c r="X67" s="63">
        <v>50.760000000000005</v>
      </c>
      <c r="Y67" s="63">
        <v>51</v>
      </c>
      <c r="Z67" s="63">
        <v>51.36</v>
      </c>
      <c r="AA67" s="63">
        <v>51.599999999999994</v>
      </c>
      <c r="AB67" s="63">
        <v>51.84</v>
      </c>
      <c r="AC67" s="63">
        <v>52.08</v>
      </c>
      <c r="AD67" s="63">
        <v>52.320000000000007</v>
      </c>
      <c r="AE67" s="63">
        <v>52.44</v>
      </c>
      <c r="AF67" s="63">
        <v>52.679999999999993</v>
      </c>
      <c r="AG67" s="63">
        <v>52.800000000000004</v>
      </c>
      <c r="AH67" s="63">
        <v>53.04</v>
      </c>
      <c r="AI67" s="63">
        <v>53.16</v>
      </c>
      <c r="AJ67" s="63">
        <v>53.28</v>
      </c>
      <c r="AK67" s="63">
        <v>53.400000000000006</v>
      </c>
      <c r="AL67" s="63">
        <v>53.519999999999996</v>
      </c>
      <c r="AM67" s="63">
        <v>53.64</v>
      </c>
      <c r="AN67" s="63">
        <v>53.760000000000005</v>
      </c>
      <c r="AO67" s="63">
        <v>53.760000000000005</v>
      </c>
      <c r="AP67" s="63">
        <v>53.88</v>
      </c>
      <c r="AQ67" s="63">
        <v>53.88</v>
      </c>
      <c r="AR67" s="63">
        <v>53.88</v>
      </c>
      <c r="AS67" s="63">
        <v>54</v>
      </c>
      <c r="AT67" s="63">
        <v>54</v>
      </c>
      <c r="AU67" s="63">
        <v>54</v>
      </c>
      <c r="AV67" s="63">
        <v>54</v>
      </c>
      <c r="AW67" s="63">
        <v>54</v>
      </c>
      <c r="AX67" s="63">
        <v>54</v>
      </c>
      <c r="AY67" s="63">
        <v>54</v>
      </c>
      <c r="AZ67" s="63">
        <v>54</v>
      </c>
      <c r="BA67" s="63">
        <v>53.88</v>
      </c>
      <c r="BB67" s="63">
        <v>53.88</v>
      </c>
      <c r="BC67" s="63">
        <v>53.88</v>
      </c>
      <c r="BD67" s="63">
        <v>53.88</v>
      </c>
      <c r="BE67" s="63">
        <v>53.88</v>
      </c>
      <c r="BF67" s="63">
        <v>53.88</v>
      </c>
      <c r="BG67" s="63">
        <v>53.88</v>
      </c>
      <c r="BH67" s="63">
        <v>53.88</v>
      </c>
      <c r="BI67" s="63">
        <v>53.88</v>
      </c>
      <c r="BJ67" s="63">
        <v>53.88</v>
      </c>
      <c r="BK67" s="63">
        <v>53.88</v>
      </c>
      <c r="BL67" s="63">
        <v>54</v>
      </c>
      <c r="BM67" s="63">
        <v>54.12</v>
      </c>
      <c r="BN67" s="63">
        <v>54.36</v>
      </c>
      <c r="BO67" s="63">
        <v>54.599999999999994</v>
      </c>
      <c r="BP67" s="63">
        <v>54.96</v>
      </c>
      <c r="BQ67" s="63">
        <v>55.44</v>
      </c>
      <c r="BR67" s="63">
        <v>56.16</v>
      </c>
      <c r="BS67" s="63">
        <v>56.88</v>
      </c>
      <c r="BT67" s="63">
        <v>57.96</v>
      </c>
      <c r="BU67" s="63">
        <v>59.28</v>
      </c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</row>
    <row r="68" spans="1:163" s="5" customFormat="1" ht="14.25">
      <c r="A68" s="1"/>
      <c r="B68" s="32">
        <f t="shared" si="1"/>
        <v>76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49.199999999999996</v>
      </c>
      <c r="T68" s="63">
        <v>49.56</v>
      </c>
      <c r="U68" s="63">
        <v>49.92</v>
      </c>
      <c r="V68" s="63">
        <v>50.16</v>
      </c>
      <c r="W68" s="63">
        <v>50.519999999999996</v>
      </c>
      <c r="X68" s="63">
        <v>50.760000000000005</v>
      </c>
      <c r="Y68" s="63">
        <v>51</v>
      </c>
      <c r="Z68" s="63">
        <v>51.36</v>
      </c>
      <c r="AA68" s="63">
        <v>51.599999999999994</v>
      </c>
      <c r="AB68" s="63">
        <v>51.84</v>
      </c>
      <c r="AC68" s="63">
        <v>52.08</v>
      </c>
      <c r="AD68" s="63">
        <v>52.320000000000007</v>
      </c>
      <c r="AE68" s="63">
        <v>52.44</v>
      </c>
      <c r="AF68" s="63">
        <v>52.679999999999993</v>
      </c>
      <c r="AG68" s="63">
        <v>52.92</v>
      </c>
      <c r="AH68" s="63">
        <v>53.04</v>
      </c>
      <c r="AI68" s="63">
        <v>53.16</v>
      </c>
      <c r="AJ68" s="63">
        <v>53.28</v>
      </c>
      <c r="AK68" s="63">
        <v>53.400000000000006</v>
      </c>
      <c r="AL68" s="63">
        <v>53.519999999999996</v>
      </c>
      <c r="AM68" s="63">
        <v>53.64</v>
      </c>
      <c r="AN68" s="63">
        <v>53.760000000000005</v>
      </c>
      <c r="AO68" s="63">
        <v>53.760000000000005</v>
      </c>
      <c r="AP68" s="63">
        <v>53.88</v>
      </c>
      <c r="AQ68" s="63">
        <v>53.88</v>
      </c>
      <c r="AR68" s="63">
        <v>54</v>
      </c>
      <c r="AS68" s="63">
        <v>54</v>
      </c>
      <c r="AT68" s="63">
        <v>54</v>
      </c>
      <c r="AU68" s="63">
        <v>54</v>
      </c>
      <c r="AV68" s="63">
        <v>54</v>
      </c>
      <c r="AW68" s="63">
        <v>54</v>
      </c>
      <c r="AX68" s="63">
        <v>54</v>
      </c>
      <c r="AY68" s="63">
        <v>54</v>
      </c>
      <c r="AZ68" s="63">
        <v>54</v>
      </c>
      <c r="BA68" s="63">
        <v>53.88</v>
      </c>
      <c r="BB68" s="63">
        <v>53.88</v>
      </c>
      <c r="BC68" s="63">
        <v>53.88</v>
      </c>
      <c r="BD68" s="63">
        <v>53.88</v>
      </c>
      <c r="BE68" s="63">
        <v>53.760000000000005</v>
      </c>
      <c r="BF68" s="63">
        <v>53.760000000000005</v>
      </c>
      <c r="BG68" s="63">
        <v>53.760000000000005</v>
      </c>
      <c r="BH68" s="63">
        <v>53.760000000000005</v>
      </c>
      <c r="BI68" s="63">
        <v>53.760000000000005</v>
      </c>
      <c r="BJ68" s="63">
        <v>53.760000000000005</v>
      </c>
      <c r="BK68" s="63">
        <v>53.760000000000005</v>
      </c>
      <c r="BL68" s="63">
        <v>53.88</v>
      </c>
      <c r="BM68" s="63">
        <v>54</v>
      </c>
      <c r="BN68" s="63">
        <v>54.12</v>
      </c>
      <c r="BO68" s="63">
        <v>54.36</v>
      </c>
      <c r="BP68" s="63">
        <v>54.599999999999994</v>
      </c>
      <c r="BQ68" s="63">
        <v>55.08</v>
      </c>
      <c r="BR68" s="63">
        <v>55.56</v>
      </c>
      <c r="BS68" s="63">
        <v>56.28</v>
      </c>
      <c r="BT68" s="63">
        <v>57.239999999999995</v>
      </c>
      <c r="BU68" s="63">
        <v>58.44</v>
      </c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</row>
    <row r="69" spans="1:163" s="5" customFormat="1" ht="14.25">
      <c r="A69" s="1"/>
      <c r="B69" s="32">
        <f t="shared" si="1"/>
        <v>77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49.56</v>
      </c>
      <c r="U69" s="63">
        <v>49.800000000000004</v>
      </c>
      <c r="V69" s="63">
        <v>50.16</v>
      </c>
      <c r="W69" s="63">
        <v>50.400000000000006</v>
      </c>
      <c r="X69" s="63">
        <v>50.760000000000005</v>
      </c>
      <c r="Y69" s="63">
        <v>51</v>
      </c>
      <c r="Z69" s="63">
        <v>51.239999999999995</v>
      </c>
      <c r="AA69" s="63">
        <v>51.599999999999994</v>
      </c>
      <c r="AB69" s="63">
        <v>51.84</v>
      </c>
      <c r="AC69" s="63">
        <v>52.08</v>
      </c>
      <c r="AD69" s="63">
        <v>52.320000000000007</v>
      </c>
      <c r="AE69" s="63">
        <v>52.44</v>
      </c>
      <c r="AF69" s="63">
        <v>52.679999999999993</v>
      </c>
      <c r="AG69" s="63">
        <v>52.92</v>
      </c>
      <c r="AH69" s="63">
        <v>53.04</v>
      </c>
      <c r="AI69" s="63">
        <v>53.16</v>
      </c>
      <c r="AJ69" s="63">
        <v>53.28</v>
      </c>
      <c r="AK69" s="63">
        <v>53.400000000000006</v>
      </c>
      <c r="AL69" s="63">
        <v>53.519999999999996</v>
      </c>
      <c r="AM69" s="63">
        <v>53.64</v>
      </c>
      <c r="AN69" s="63">
        <v>53.760000000000005</v>
      </c>
      <c r="AO69" s="63">
        <v>53.760000000000005</v>
      </c>
      <c r="AP69" s="63">
        <v>53.88</v>
      </c>
      <c r="AQ69" s="63">
        <v>53.88</v>
      </c>
      <c r="AR69" s="63">
        <v>54</v>
      </c>
      <c r="AS69" s="63">
        <v>54</v>
      </c>
      <c r="AT69" s="63">
        <v>54</v>
      </c>
      <c r="AU69" s="63">
        <v>54</v>
      </c>
      <c r="AV69" s="63">
        <v>54</v>
      </c>
      <c r="AW69" s="63">
        <v>54</v>
      </c>
      <c r="AX69" s="63">
        <v>54</v>
      </c>
      <c r="AY69" s="63">
        <v>54</v>
      </c>
      <c r="AZ69" s="63">
        <v>53.88</v>
      </c>
      <c r="BA69" s="63">
        <v>53.88</v>
      </c>
      <c r="BB69" s="63">
        <v>53.88</v>
      </c>
      <c r="BC69" s="63">
        <v>53.88</v>
      </c>
      <c r="BD69" s="63">
        <v>53.760000000000005</v>
      </c>
      <c r="BE69" s="63">
        <v>53.760000000000005</v>
      </c>
      <c r="BF69" s="63">
        <v>53.760000000000005</v>
      </c>
      <c r="BG69" s="63">
        <v>53.760000000000005</v>
      </c>
      <c r="BH69" s="63">
        <v>53.64</v>
      </c>
      <c r="BI69" s="63">
        <v>53.64</v>
      </c>
      <c r="BJ69" s="63">
        <v>53.64</v>
      </c>
      <c r="BK69" s="63">
        <v>53.64</v>
      </c>
      <c r="BL69" s="63">
        <v>53.760000000000005</v>
      </c>
      <c r="BM69" s="63">
        <v>53.760000000000005</v>
      </c>
      <c r="BN69" s="63">
        <v>53.88</v>
      </c>
      <c r="BO69" s="63">
        <v>54.12</v>
      </c>
      <c r="BP69" s="63">
        <v>54.36</v>
      </c>
      <c r="BQ69" s="63">
        <v>54.72</v>
      </c>
      <c r="BR69" s="63">
        <v>55.199999999999996</v>
      </c>
      <c r="BS69" s="63">
        <v>55.800000000000004</v>
      </c>
      <c r="BT69" s="63">
        <v>56.64</v>
      </c>
      <c r="BU69" s="63">
        <v>57.599999999999994</v>
      </c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</row>
    <row r="70" spans="1:163" s="5" customFormat="1" ht="14.25">
      <c r="A70" s="1"/>
      <c r="B70" s="32">
        <f t="shared" si="1"/>
        <v>78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49.800000000000004</v>
      </c>
      <c r="V70" s="63">
        <v>50.16</v>
      </c>
      <c r="W70" s="63">
        <v>50.400000000000006</v>
      </c>
      <c r="X70" s="63">
        <v>50.760000000000005</v>
      </c>
      <c r="Y70" s="63">
        <v>51</v>
      </c>
      <c r="Z70" s="63">
        <v>51.239999999999995</v>
      </c>
      <c r="AA70" s="63">
        <v>51.599999999999994</v>
      </c>
      <c r="AB70" s="63">
        <v>51.84</v>
      </c>
      <c r="AC70" s="63">
        <v>52.08</v>
      </c>
      <c r="AD70" s="63">
        <v>52.320000000000007</v>
      </c>
      <c r="AE70" s="63">
        <v>52.44</v>
      </c>
      <c r="AF70" s="63">
        <v>52.679999999999993</v>
      </c>
      <c r="AG70" s="63">
        <v>52.92</v>
      </c>
      <c r="AH70" s="63">
        <v>53.04</v>
      </c>
      <c r="AI70" s="63">
        <v>53.16</v>
      </c>
      <c r="AJ70" s="63">
        <v>53.28</v>
      </c>
      <c r="AK70" s="63">
        <v>53.400000000000006</v>
      </c>
      <c r="AL70" s="63">
        <v>53.519999999999996</v>
      </c>
      <c r="AM70" s="63">
        <v>53.64</v>
      </c>
      <c r="AN70" s="63">
        <v>53.760000000000005</v>
      </c>
      <c r="AO70" s="63">
        <v>53.760000000000005</v>
      </c>
      <c r="AP70" s="63">
        <v>53.88</v>
      </c>
      <c r="AQ70" s="63">
        <v>53.88</v>
      </c>
      <c r="AR70" s="63">
        <v>54</v>
      </c>
      <c r="AS70" s="63">
        <v>54</v>
      </c>
      <c r="AT70" s="63">
        <v>54</v>
      </c>
      <c r="AU70" s="63">
        <v>54</v>
      </c>
      <c r="AV70" s="63">
        <v>54</v>
      </c>
      <c r="AW70" s="63">
        <v>54</v>
      </c>
      <c r="AX70" s="63">
        <v>54</v>
      </c>
      <c r="AY70" s="63">
        <v>53.88</v>
      </c>
      <c r="AZ70" s="63">
        <v>53.88</v>
      </c>
      <c r="BA70" s="63">
        <v>53.88</v>
      </c>
      <c r="BB70" s="63">
        <v>53.88</v>
      </c>
      <c r="BC70" s="63">
        <v>53.760000000000005</v>
      </c>
      <c r="BD70" s="63">
        <v>53.760000000000005</v>
      </c>
      <c r="BE70" s="63">
        <v>53.760000000000005</v>
      </c>
      <c r="BF70" s="63">
        <v>53.64</v>
      </c>
      <c r="BG70" s="63">
        <v>53.64</v>
      </c>
      <c r="BH70" s="63">
        <v>53.64</v>
      </c>
      <c r="BI70" s="63">
        <v>53.64</v>
      </c>
      <c r="BJ70" s="63">
        <v>53.64</v>
      </c>
      <c r="BK70" s="63">
        <v>53.64</v>
      </c>
      <c r="BL70" s="63">
        <v>53.64</v>
      </c>
      <c r="BM70" s="63">
        <v>53.64</v>
      </c>
      <c r="BN70" s="63">
        <v>53.760000000000005</v>
      </c>
      <c r="BO70" s="63">
        <v>53.88</v>
      </c>
      <c r="BP70" s="63">
        <v>54</v>
      </c>
      <c r="BQ70" s="63">
        <v>54.36</v>
      </c>
      <c r="BR70" s="63">
        <v>54.72</v>
      </c>
      <c r="BS70" s="63">
        <v>55.199999999999996</v>
      </c>
      <c r="BT70" s="63">
        <v>55.92</v>
      </c>
      <c r="BU70" s="63">
        <v>56.88</v>
      </c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</row>
    <row r="71" spans="1:163" s="5" customFormat="1" ht="14.25">
      <c r="A71" s="1"/>
      <c r="B71" s="32">
        <f t="shared" si="1"/>
        <v>79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  <c r="P71" s="63">
        <v>0</v>
      </c>
      <c r="Q71" s="63">
        <v>0</v>
      </c>
      <c r="R71" s="63">
        <v>0</v>
      </c>
      <c r="S71" s="63">
        <v>0</v>
      </c>
      <c r="T71" s="63">
        <v>0</v>
      </c>
      <c r="U71" s="63">
        <v>0</v>
      </c>
      <c r="V71" s="63">
        <v>50.16</v>
      </c>
      <c r="W71" s="63">
        <v>50.400000000000006</v>
      </c>
      <c r="X71" s="63">
        <v>50.760000000000005</v>
      </c>
      <c r="Y71" s="63">
        <v>51</v>
      </c>
      <c r="Z71" s="63">
        <v>51.239999999999995</v>
      </c>
      <c r="AA71" s="63">
        <v>51.599999999999994</v>
      </c>
      <c r="AB71" s="63">
        <v>51.84</v>
      </c>
      <c r="AC71" s="63">
        <v>52.08</v>
      </c>
      <c r="AD71" s="63">
        <v>52.320000000000007</v>
      </c>
      <c r="AE71" s="63">
        <v>52.44</v>
      </c>
      <c r="AF71" s="63">
        <v>52.679999999999993</v>
      </c>
      <c r="AG71" s="63">
        <v>52.92</v>
      </c>
      <c r="AH71" s="63">
        <v>53.04</v>
      </c>
      <c r="AI71" s="63">
        <v>53.16</v>
      </c>
      <c r="AJ71" s="63">
        <v>53.28</v>
      </c>
      <c r="AK71" s="63">
        <v>53.400000000000006</v>
      </c>
      <c r="AL71" s="63">
        <v>53.519999999999996</v>
      </c>
      <c r="AM71" s="63">
        <v>53.64</v>
      </c>
      <c r="AN71" s="63">
        <v>53.760000000000005</v>
      </c>
      <c r="AO71" s="63">
        <v>53.760000000000005</v>
      </c>
      <c r="AP71" s="63">
        <v>53.88</v>
      </c>
      <c r="AQ71" s="63">
        <v>53.88</v>
      </c>
      <c r="AR71" s="63">
        <v>53.88</v>
      </c>
      <c r="AS71" s="63">
        <v>54</v>
      </c>
      <c r="AT71" s="63">
        <v>54</v>
      </c>
      <c r="AU71" s="63">
        <v>54</v>
      </c>
      <c r="AV71" s="63">
        <v>54</v>
      </c>
      <c r="AW71" s="63">
        <v>54</v>
      </c>
      <c r="AX71" s="63">
        <v>53.88</v>
      </c>
      <c r="AY71" s="63">
        <v>53.88</v>
      </c>
      <c r="AZ71" s="63">
        <v>53.88</v>
      </c>
      <c r="BA71" s="63">
        <v>53.88</v>
      </c>
      <c r="BB71" s="63">
        <v>53.760000000000005</v>
      </c>
      <c r="BC71" s="63">
        <v>53.760000000000005</v>
      </c>
      <c r="BD71" s="63">
        <v>53.760000000000005</v>
      </c>
      <c r="BE71" s="63">
        <v>53.64</v>
      </c>
      <c r="BF71" s="63">
        <v>53.64</v>
      </c>
      <c r="BG71" s="63">
        <v>53.64</v>
      </c>
      <c r="BH71" s="63">
        <v>53.519999999999996</v>
      </c>
      <c r="BI71" s="63">
        <v>53.519999999999996</v>
      </c>
      <c r="BJ71" s="63">
        <v>53.519999999999996</v>
      </c>
      <c r="BK71" s="63">
        <v>53.519999999999996</v>
      </c>
      <c r="BL71" s="63">
        <v>53.519999999999996</v>
      </c>
      <c r="BM71" s="63">
        <v>53.519999999999996</v>
      </c>
      <c r="BN71" s="63">
        <v>53.519999999999996</v>
      </c>
      <c r="BO71" s="63">
        <v>53.64</v>
      </c>
      <c r="BP71" s="63">
        <v>53.760000000000005</v>
      </c>
      <c r="BQ71" s="63">
        <v>54</v>
      </c>
      <c r="BR71" s="63">
        <v>54.36</v>
      </c>
      <c r="BS71" s="63">
        <v>54.72</v>
      </c>
      <c r="BT71" s="63">
        <v>55.44</v>
      </c>
      <c r="BU71" s="63">
        <v>56.16</v>
      </c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</row>
    <row r="72" spans="1:163" s="5" customFormat="1" ht="14.25">
      <c r="A72" s="1"/>
      <c r="B72" s="32">
        <f t="shared" si="1"/>
        <v>80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50.400000000000006</v>
      </c>
      <c r="X72" s="63">
        <v>50.760000000000005</v>
      </c>
      <c r="Y72" s="63">
        <v>51</v>
      </c>
      <c r="Z72" s="63">
        <v>51.239999999999995</v>
      </c>
      <c r="AA72" s="63">
        <v>51.599999999999994</v>
      </c>
      <c r="AB72" s="63">
        <v>51.84</v>
      </c>
      <c r="AC72" s="63">
        <v>52.08</v>
      </c>
      <c r="AD72" s="63">
        <v>52.320000000000007</v>
      </c>
      <c r="AE72" s="63">
        <v>52.44</v>
      </c>
      <c r="AF72" s="63">
        <v>52.679999999999993</v>
      </c>
      <c r="AG72" s="63">
        <v>52.92</v>
      </c>
      <c r="AH72" s="63">
        <v>53.04</v>
      </c>
      <c r="AI72" s="63">
        <v>53.16</v>
      </c>
      <c r="AJ72" s="63">
        <v>53.28</v>
      </c>
      <c r="AK72" s="63">
        <v>53.400000000000006</v>
      </c>
      <c r="AL72" s="63">
        <v>53.519999999999996</v>
      </c>
      <c r="AM72" s="63">
        <v>53.64</v>
      </c>
      <c r="AN72" s="63">
        <v>53.760000000000005</v>
      </c>
      <c r="AO72" s="63">
        <v>53.760000000000005</v>
      </c>
      <c r="AP72" s="63">
        <v>53.88</v>
      </c>
      <c r="AQ72" s="63">
        <v>53.88</v>
      </c>
      <c r="AR72" s="63">
        <v>53.88</v>
      </c>
      <c r="AS72" s="63">
        <v>54</v>
      </c>
      <c r="AT72" s="63">
        <v>54</v>
      </c>
      <c r="AU72" s="63">
        <v>54</v>
      </c>
      <c r="AV72" s="63">
        <v>53.88</v>
      </c>
      <c r="AW72" s="63">
        <v>53.88</v>
      </c>
      <c r="AX72" s="63">
        <v>53.88</v>
      </c>
      <c r="AY72" s="63">
        <v>53.88</v>
      </c>
      <c r="AZ72" s="63">
        <v>53.88</v>
      </c>
      <c r="BA72" s="63">
        <v>53.760000000000005</v>
      </c>
      <c r="BB72" s="63">
        <v>53.760000000000005</v>
      </c>
      <c r="BC72" s="63">
        <v>53.64</v>
      </c>
      <c r="BD72" s="63">
        <v>53.64</v>
      </c>
      <c r="BE72" s="63">
        <v>53.64</v>
      </c>
      <c r="BF72" s="63">
        <v>53.519999999999996</v>
      </c>
      <c r="BG72" s="63">
        <v>53.519999999999996</v>
      </c>
      <c r="BH72" s="63">
        <v>53.519999999999996</v>
      </c>
      <c r="BI72" s="63">
        <v>53.400000000000006</v>
      </c>
      <c r="BJ72" s="63">
        <v>53.400000000000006</v>
      </c>
      <c r="BK72" s="63">
        <v>53.400000000000006</v>
      </c>
      <c r="BL72" s="63">
        <v>53.28</v>
      </c>
      <c r="BM72" s="63">
        <v>53.28</v>
      </c>
      <c r="BN72" s="63">
        <v>53.400000000000006</v>
      </c>
      <c r="BO72" s="63">
        <v>53.400000000000006</v>
      </c>
      <c r="BP72" s="63">
        <v>53.519999999999996</v>
      </c>
      <c r="BQ72" s="63">
        <v>53.64</v>
      </c>
      <c r="BR72" s="63">
        <v>54</v>
      </c>
      <c r="BS72" s="63">
        <v>54.36</v>
      </c>
      <c r="BT72" s="63">
        <v>54.84</v>
      </c>
      <c r="BU72" s="63">
        <v>55.56</v>
      </c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</row>
    <row r="73" spans="1:163" s="5" customFormat="1" ht="14.25">
      <c r="A73" s="1"/>
      <c r="B73" s="32">
        <f t="shared" si="1"/>
        <v>81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50.760000000000005</v>
      </c>
      <c r="Y73" s="63">
        <v>51</v>
      </c>
      <c r="Z73" s="63">
        <v>51.239999999999995</v>
      </c>
      <c r="AA73" s="63">
        <v>51.599999999999994</v>
      </c>
      <c r="AB73" s="63">
        <v>51.84</v>
      </c>
      <c r="AC73" s="63">
        <v>52.08</v>
      </c>
      <c r="AD73" s="63">
        <v>52.320000000000007</v>
      </c>
      <c r="AE73" s="63">
        <v>52.44</v>
      </c>
      <c r="AF73" s="63">
        <v>52.679999999999993</v>
      </c>
      <c r="AG73" s="63">
        <v>52.800000000000004</v>
      </c>
      <c r="AH73" s="63">
        <v>53.04</v>
      </c>
      <c r="AI73" s="63">
        <v>53.16</v>
      </c>
      <c r="AJ73" s="63">
        <v>53.28</v>
      </c>
      <c r="AK73" s="63">
        <v>53.400000000000006</v>
      </c>
      <c r="AL73" s="63">
        <v>53.519999999999996</v>
      </c>
      <c r="AM73" s="63">
        <v>53.64</v>
      </c>
      <c r="AN73" s="63">
        <v>53.760000000000005</v>
      </c>
      <c r="AO73" s="63">
        <v>53.760000000000005</v>
      </c>
      <c r="AP73" s="63">
        <v>53.88</v>
      </c>
      <c r="AQ73" s="63">
        <v>53.88</v>
      </c>
      <c r="AR73" s="63">
        <v>53.88</v>
      </c>
      <c r="AS73" s="63">
        <v>53.88</v>
      </c>
      <c r="AT73" s="63">
        <v>53.88</v>
      </c>
      <c r="AU73" s="63">
        <v>53.88</v>
      </c>
      <c r="AV73" s="63">
        <v>53.88</v>
      </c>
      <c r="AW73" s="63">
        <v>53.88</v>
      </c>
      <c r="AX73" s="63">
        <v>53.88</v>
      </c>
      <c r="AY73" s="63">
        <v>53.88</v>
      </c>
      <c r="AZ73" s="63">
        <v>53.760000000000005</v>
      </c>
      <c r="BA73" s="63">
        <v>53.760000000000005</v>
      </c>
      <c r="BB73" s="63">
        <v>53.64</v>
      </c>
      <c r="BC73" s="63">
        <v>53.64</v>
      </c>
      <c r="BD73" s="63">
        <v>53.64</v>
      </c>
      <c r="BE73" s="63">
        <v>53.519999999999996</v>
      </c>
      <c r="BF73" s="63">
        <v>53.519999999999996</v>
      </c>
      <c r="BG73" s="63">
        <v>53.400000000000006</v>
      </c>
      <c r="BH73" s="63">
        <v>53.400000000000006</v>
      </c>
      <c r="BI73" s="63">
        <v>53.28</v>
      </c>
      <c r="BJ73" s="63">
        <v>53.28</v>
      </c>
      <c r="BK73" s="63">
        <v>53.28</v>
      </c>
      <c r="BL73" s="63">
        <v>53.16</v>
      </c>
      <c r="BM73" s="63">
        <v>53.16</v>
      </c>
      <c r="BN73" s="63">
        <v>53.16</v>
      </c>
      <c r="BO73" s="63">
        <v>53.16</v>
      </c>
      <c r="BP73" s="63">
        <v>53.28</v>
      </c>
      <c r="BQ73" s="63">
        <v>53.400000000000006</v>
      </c>
      <c r="BR73" s="63">
        <v>53.64</v>
      </c>
      <c r="BS73" s="63">
        <v>53.88</v>
      </c>
      <c r="BT73" s="63">
        <v>54.36</v>
      </c>
      <c r="BU73" s="63">
        <v>54.96</v>
      </c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</row>
    <row r="74" spans="1:163" s="5" customFormat="1" ht="14.25">
      <c r="A74" s="1"/>
      <c r="B74" s="32">
        <f t="shared" si="1"/>
        <v>82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51</v>
      </c>
      <c r="Z74" s="63">
        <v>51.239999999999995</v>
      </c>
      <c r="AA74" s="63">
        <v>51.599999999999994</v>
      </c>
      <c r="AB74" s="63">
        <v>51.84</v>
      </c>
      <c r="AC74" s="63">
        <v>52.08</v>
      </c>
      <c r="AD74" s="63">
        <v>52.199999999999996</v>
      </c>
      <c r="AE74" s="63">
        <v>52.44</v>
      </c>
      <c r="AF74" s="63">
        <v>52.679999999999993</v>
      </c>
      <c r="AG74" s="63">
        <v>52.800000000000004</v>
      </c>
      <c r="AH74" s="63">
        <v>53.04</v>
      </c>
      <c r="AI74" s="63">
        <v>53.16</v>
      </c>
      <c r="AJ74" s="63">
        <v>53.28</v>
      </c>
      <c r="AK74" s="63">
        <v>53.400000000000006</v>
      </c>
      <c r="AL74" s="63">
        <v>53.519999999999996</v>
      </c>
      <c r="AM74" s="63">
        <v>53.64</v>
      </c>
      <c r="AN74" s="63">
        <v>53.760000000000005</v>
      </c>
      <c r="AO74" s="63">
        <v>53.760000000000005</v>
      </c>
      <c r="AP74" s="63">
        <v>53.88</v>
      </c>
      <c r="AQ74" s="63">
        <v>53.88</v>
      </c>
      <c r="AR74" s="63">
        <v>53.88</v>
      </c>
      <c r="AS74" s="63">
        <v>53.88</v>
      </c>
      <c r="AT74" s="63">
        <v>53.88</v>
      </c>
      <c r="AU74" s="63">
        <v>53.88</v>
      </c>
      <c r="AV74" s="63">
        <v>53.88</v>
      </c>
      <c r="AW74" s="63">
        <v>53.88</v>
      </c>
      <c r="AX74" s="63">
        <v>53.88</v>
      </c>
      <c r="AY74" s="63">
        <v>53.760000000000005</v>
      </c>
      <c r="AZ74" s="63">
        <v>53.760000000000005</v>
      </c>
      <c r="BA74" s="63">
        <v>53.64</v>
      </c>
      <c r="BB74" s="63">
        <v>53.64</v>
      </c>
      <c r="BC74" s="63">
        <v>53.64</v>
      </c>
      <c r="BD74" s="63">
        <v>53.519999999999996</v>
      </c>
      <c r="BE74" s="63">
        <v>53.519999999999996</v>
      </c>
      <c r="BF74" s="63">
        <v>53.400000000000006</v>
      </c>
      <c r="BG74" s="63">
        <v>53.400000000000006</v>
      </c>
      <c r="BH74" s="63">
        <v>53.28</v>
      </c>
      <c r="BI74" s="63">
        <v>53.28</v>
      </c>
      <c r="BJ74" s="63">
        <v>53.16</v>
      </c>
      <c r="BK74" s="63">
        <v>53.16</v>
      </c>
      <c r="BL74" s="63">
        <v>53.04</v>
      </c>
      <c r="BM74" s="63">
        <v>53.04</v>
      </c>
      <c r="BN74" s="63">
        <v>53.04</v>
      </c>
      <c r="BO74" s="63">
        <v>53.04</v>
      </c>
      <c r="BP74" s="63">
        <v>53.04</v>
      </c>
      <c r="BQ74" s="63">
        <v>53.16</v>
      </c>
      <c r="BR74" s="63">
        <v>53.28</v>
      </c>
      <c r="BS74" s="63">
        <v>53.519999999999996</v>
      </c>
      <c r="BT74" s="63">
        <v>53.88</v>
      </c>
      <c r="BU74" s="63">
        <v>54.36</v>
      </c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</row>
    <row r="75" spans="1:163" s="5" customFormat="1" ht="14.25">
      <c r="A75" s="1"/>
      <c r="B75" s="32">
        <f t="shared" si="1"/>
        <v>83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51.239999999999995</v>
      </c>
      <c r="AA75" s="63">
        <v>51.599999999999994</v>
      </c>
      <c r="AB75" s="63">
        <v>51.84</v>
      </c>
      <c r="AC75" s="63">
        <v>52.08</v>
      </c>
      <c r="AD75" s="63">
        <v>52.199999999999996</v>
      </c>
      <c r="AE75" s="63">
        <v>52.44</v>
      </c>
      <c r="AF75" s="63">
        <v>52.679999999999993</v>
      </c>
      <c r="AG75" s="63">
        <v>52.800000000000004</v>
      </c>
      <c r="AH75" s="63">
        <v>53.04</v>
      </c>
      <c r="AI75" s="63">
        <v>53.16</v>
      </c>
      <c r="AJ75" s="63">
        <v>53.28</v>
      </c>
      <c r="AK75" s="63">
        <v>53.400000000000006</v>
      </c>
      <c r="AL75" s="63">
        <v>53.519999999999996</v>
      </c>
      <c r="AM75" s="63">
        <v>53.64</v>
      </c>
      <c r="AN75" s="63">
        <v>53.760000000000005</v>
      </c>
      <c r="AO75" s="63">
        <v>53.760000000000005</v>
      </c>
      <c r="AP75" s="63">
        <v>53.88</v>
      </c>
      <c r="AQ75" s="63">
        <v>53.88</v>
      </c>
      <c r="AR75" s="63">
        <v>53.88</v>
      </c>
      <c r="AS75" s="63">
        <v>53.88</v>
      </c>
      <c r="AT75" s="63">
        <v>53.88</v>
      </c>
      <c r="AU75" s="63">
        <v>53.88</v>
      </c>
      <c r="AV75" s="63">
        <v>53.88</v>
      </c>
      <c r="AW75" s="63">
        <v>53.88</v>
      </c>
      <c r="AX75" s="63">
        <v>53.760000000000005</v>
      </c>
      <c r="AY75" s="63">
        <v>53.760000000000005</v>
      </c>
      <c r="AZ75" s="63">
        <v>53.760000000000005</v>
      </c>
      <c r="BA75" s="63">
        <v>53.64</v>
      </c>
      <c r="BB75" s="63">
        <v>53.64</v>
      </c>
      <c r="BC75" s="63">
        <v>53.519999999999996</v>
      </c>
      <c r="BD75" s="63">
        <v>53.519999999999996</v>
      </c>
      <c r="BE75" s="63">
        <v>53.400000000000006</v>
      </c>
      <c r="BF75" s="63">
        <v>53.28</v>
      </c>
      <c r="BG75" s="63">
        <v>53.28</v>
      </c>
      <c r="BH75" s="63">
        <v>53.16</v>
      </c>
      <c r="BI75" s="63">
        <v>53.16</v>
      </c>
      <c r="BJ75" s="63">
        <v>53.04</v>
      </c>
      <c r="BK75" s="63">
        <v>53.04</v>
      </c>
      <c r="BL75" s="63">
        <v>52.92</v>
      </c>
      <c r="BM75" s="63">
        <v>52.92</v>
      </c>
      <c r="BN75" s="63">
        <v>52.800000000000004</v>
      </c>
      <c r="BO75" s="63">
        <v>52.800000000000004</v>
      </c>
      <c r="BP75" s="63">
        <v>52.800000000000004</v>
      </c>
      <c r="BQ75" s="63">
        <v>52.92</v>
      </c>
      <c r="BR75" s="63">
        <v>53.04</v>
      </c>
      <c r="BS75" s="63">
        <v>53.16</v>
      </c>
      <c r="BT75" s="63">
        <v>53.400000000000006</v>
      </c>
      <c r="BU75" s="63">
        <v>53.88</v>
      </c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</row>
    <row r="76" spans="1:163" s="5" customFormat="1" ht="14.25">
      <c r="A76" s="1"/>
      <c r="B76" s="32">
        <f t="shared" ref="B76:B92" si="2">+B75+1</f>
        <v>84</v>
      </c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51.480000000000004</v>
      </c>
      <c r="AB76" s="63">
        <v>51.84</v>
      </c>
      <c r="AC76" s="63">
        <v>52.08</v>
      </c>
      <c r="AD76" s="63">
        <v>52.199999999999996</v>
      </c>
      <c r="AE76" s="63">
        <v>52.44</v>
      </c>
      <c r="AF76" s="63">
        <v>52.679999999999993</v>
      </c>
      <c r="AG76" s="63">
        <v>52.800000000000004</v>
      </c>
      <c r="AH76" s="63">
        <v>53.04</v>
      </c>
      <c r="AI76" s="63">
        <v>53.16</v>
      </c>
      <c r="AJ76" s="63">
        <v>53.28</v>
      </c>
      <c r="AK76" s="63">
        <v>53.400000000000006</v>
      </c>
      <c r="AL76" s="63">
        <v>53.519999999999996</v>
      </c>
      <c r="AM76" s="63">
        <v>53.64</v>
      </c>
      <c r="AN76" s="63">
        <v>53.760000000000005</v>
      </c>
      <c r="AO76" s="63">
        <v>53.760000000000005</v>
      </c>
      <c r="AP76" s="63">
        <v>53.88</v>
      </c>
      <c r="AQ76" s="63">
        <v>53.88</v>
      </c>
      <c r="AR76" s="63">
        <v>53.88</v>
      </c>
      <c r="AS76" s="63">
        <v>53.88</v>
      </c>
      <c r="AT76" s="63">
        <v>53.88</v>
      </c>
      <c r="AU76" s="63">
        <v>53.88</v>
      </c>
      <c r="AV76" s="63">
        <v>53.88</v>
      </c>
      <c r="AW76" s="63">
        <v>53.760000000000005</v>
      </c>
      <c r="AX76" s="63">
        <v>53.760000000000005</v>
      </c>
      <c r="AY76" s="63">
        <v>53.760000000000005</v>
      </c>
      <c r="AZ76" s="63">
        <v>53.64</v>
      </c>
      <c r="BA76" s="63">
        <v>53.64</v>
      </c>
      <c r="BB76" s="63">
        <v>53.519999999999996</v>
      </c>
      <c r="BC76" s="63">
        <v>53.519999999999996</v>
      </c>
      <c r="BD76" s="63">
        <v>53.400000000000006</v>
      </c>
      <c r="BE76" s="63">
        <v>53.28</v>
      </c>
      <c r="BF76" s="63">
        <v>53.28</v>
      </c>
      <c r="BG76" s="63">
        <v>53.16</v>
      </c>
      <c r="BH76" s="63">
        <v>53.04</v>
      </c>
      <c r="BI76" s="63">
        <v>53.04</v>
      </c>
      <c r="BJ76" s="63">
        <v>52.92</v>
      </c>
      <c r="BK76" s="63">
        <v>52.92</v>
      </c>
      <c r="BL76" s="63">
        <v>52.800000000000004</v>
      </c>
      <c r="BM76" s="63">
        <v>52.679999999999993</v>
      </c>
      <c r="BN76" s="63">
        <v>52.679999999999993</v>
      </c>
      <c r="BO76" s="63">
        <v>52.679999999999993</v>
      </c>
      <c r="BP76" s="63">
        <v>52.679999999999993</v>
      </c>
      <c r="BQ76" s="63">
        <v>52.679999999999993</v>
      </c>
      <c r="BR76" s="63">
        <v>52.679999999999993</v>
      </c>
      <c r="BS76" s="63">
        <v>52.800000000000004</v>
      </c>
      <c r="BT76" s="63">
        <v>53.04</v>
      </c>
      <c r="BU76" s="63">
        <v>53.400000000000006</v>
      </c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</row>
    <row r="77" spans="1:163" s="5" customFormat="1" ht="14.25">
      <c r="A77" s="1"/>
      <c r="B77" s="32">
        <f t="shared" si="2"/>
        <v>85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51.84</v>
      </c>
      <c r="AC77" s="63">
        <v>52.08</v>
      </c>
      <c r="AD77" s="63">
        <v>52.199999999999996</v>
      </c>
      <c r="AE77" s="63">
        <v>52.44</v>
      </c>
      <c r="AF77" s="63">
        <v>52.679999999999993</v>
      </c>
      <c r="AG77" s="63">
        <v>52.800000000000004</v>
      </c>
      <c r="AH77" s="63">
        <v>53.04</v>
      </c>
      <c r="AI77" s="63">
        <v>53.16</v>
      </c>
      <c r="AJ77" s="63">
        <v>53.28</v>
      </c>
      <c r="AK77" s="63">
        <v>53.400000000000006</v>
      </c>
      <c r="AL77" s="63">
        <v>53.519999999999996</v>
      </c>
      <c r="AM77" s="63">
        <v>53.64</v>
      </c>
      <c r="AN77" s="63">
        <v>53.760000000000005</v>
      </c>
      <c r="AO77" s="63">
        <v>53.760000000000005</v>
      </c>
      <c r="AP77" s="63">
        <v>53.760000000000005</v>
      </c>
      <c r="AQ77" s="63">
        <v>53.88</v>
      </c>
      <c r="AR77" s="63">
        <v>53.88</v>
      </c>
      <c r="AS77" s="63">
        <v>53.88</v>
      </c>
      <c r="AT77" s="63">
        <v>53.88</v>
      </c>
      <c r="AU77" s="63">
        <v>53.88</v>
      </c>
      <c r="AV77" s="63">
        <v>53.760000000000005</v>
      </c>
      <c r="AW77" s="63">
        <v>53.760000000000005</v>
      </c>
      <c r="AX77" s="63">
        <v>53.760000000000005</v>
      </c>
      <c r="AY77" s="63">
        <v>53.64</v>
      </c>
      <c r="AZ77" s="63">
        <v>53.64</v>
      </c>
      <c r="BA77" s="63">
        <v>53.519999999999996</v>
      </c>
      <c r="BB77" s="63">
        <v>53.519999999999996</v>
      </c>
      <c r="BC77" s="63">
        <v>53.400000000000006</v>
      </c>
      <c r="BD77" s="63">
        <v>53.28</v>
      </c>
      <c r="BE77" s="63">
        <v>53.28</v>
      </c>
      <c r="BF77" s="63">
        <v>53.16</v>
      </c>
      <c r="BG77" s="63">
        <v>53.04</v>
      </c>
      <c r="BH77" s="63">
        <v>53.04</v>
      </c>
      <c r="BI77" s="63">
        <v>52.92</v>
      </c>
      <c r="BJ77" s="63">
        <v>52.800000000000004</v>
      </c>
      <c r="BK77" s="63">
        <v>52.679999999999993</v>
      </c>
      <c r="BL77" s="63">
        <v>52.679999999999993</v>
      </c>
      <c r="BM77" s="63">
        <v>52.56</v>
      </c>
      <c r="BN77" s="63">
        <v>52.56</v>
      </c>
      <c r="BO77" s="63">
        <v>52.44</v>
      </c>
      <c r="BP77" s="63">
        <v>52.44</v>
      </c>
      <c r="BQ77" s="63">
        <v>52.44</v>
      </c>
      <c r="BR77" s="63">
        <v>52.44</v>
      </c>
      <c r="BS77" s="63">
        <v>52.56</v>
      </c>
      <c r="BT77" s="63">
        <v>52.679999999999993</v>
      </c>
      <c r="BU77" s="63">
        <v>52.92</v>
      </c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</row>
    <row r="78" spans="1:163" s="5" customFormat="1" ht="14.25">
      <c r="A78" s="1"/>
      <c r="B78" s="32">
        <f t="shared" si="2"/>
        <v>86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51.96</v>
      </c>
      <c r="AD78" s="63">
        <v>52.199999999999996</v>
      </c>
      <c r="AE78" s="63">
        <v>52.44</v>
      </c>
      <c r="AF78" s="63">
        <v>52.679999999999993</v>
      </c>
      <c r="AG78" s="63">
        <v>52.800000000000004</v>
      </c>
      <c r="AH78" s="63">
        <v>53.04</v>
      </c>
      <c r="AI78" s="63">
        <v>53.16</v>
      </c>
      <c r="AJ78" s="63">
        <v>53.28</v>
      </c>
      <c r="AK78" s="63">
        <v>53.400000000000006</v>
      </c>
      <c r="AL78" s="63">
        <v>53.519999999999996</v>
      </c>
      <c r="AM78" s="63">
        <v>53.64</v>
      </c>
      <c r="AN78" s="63">
        <v>53.760000000000005</v>
      </c>
      <c r="AO78" s="63">
        <v>53.760000000000005</v>
      </c>
      <c r="AP78" s="63">
        <v>53.760000000000005</v>
      </c>
      <c r="AQ78" s="63">
        <v>53.88</v>
      </c>
      <c r="AR78" s="63">
        <v>53.88</v>
      </c>
      <c r="AS78" s="63">
        <v>53.88</v>
      </c>
      <c r="AT78" s="63">
        <v>53.88</v>
      </c>
      <c r="AU78" s="63">
        <v>53.88</v>
      </c>
      <c r="AV78" s="63">
        <v>53.760000000000005</v>
      </c>
      <c r="AW78" s="63">
        <v>53.760000000000005</v>
      </c>
      <c r="AX78" s="63">
        <v>53.64</v>
      </c>
      <c r="AY78" s="63">
        <v>53.64</v>
      </c>
      <c r="AZ78" s="63">
        <v>53.519999999999996</v>
      </c>
      <c r="BA78" s="63">
        <v>53.519999999999996</v>
      </c>
      <c r="BB78" s="63">
        <v>53.400000000000006</v>
      </c>
      <c r="BC78" s="63">
        <v>53.400000000000006</v>
      </c>
      <c r="BD78" s="63">
        <v>53.28</v>
      </c>
      <c r="BE78" s="63">
        <v>53.16</v>
      </c>
      <c r="BF78" s="63">
        <v>53.04</v>
      </c>
      <c r="BG78" s="63">
        <v>52.92</v>
      </c>
      <c r="BH78" s="63">
        <v>52.92</v>
      </c>
      <c r="BI78" s="63">
        <v>52.800000000000004</v>
      </c>
      <c r="BJ78" s="63">
        <v>52.679999999999993</v>
      </c>
      <c r="BK78" s="63">
        <v>52.56</v>
      </c>
      <c r="BL78" s="63">
        <v>52.56</v>
      </c>
      <c r="BM78" s="63">
        <v>52.44</v>
      </c>
      <c r="BN78" s="63">
        <v>52.320000000000007</v>
      </c>
      <c r="BO78" s="63">
        <v>52.320000000000007</v>
      </c>
      <c r="BP78" s="63">
        <v>52.199999999999996</v>
      </c>
      <c r="BQ78" s="63">
        <v>52.199999999999996</v>
      </c>
      <c r="BR78" s="63">
        <v>52.199999999999996</v>
      </c>
      <c r="BS78" s="63">
        <v>52.199999999999996</v>
      </c>
      <c r="BT78" s="63">
        <v>52.320000000000007</v>
      </c>
      <c r="BU78" s="63">
        <v>52.56</v>
      </c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</row>
    <row r="79" spans="1:163" s="5" customFormat="1" ht="14.25">
      <c r="A79" s="1"/>
      <c r="B79" s="32">
        <f t="shared" si="2"/>
        <v>87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52.199999999999996</v>
      </c>
      <c r="AE79" s="63">
        <v>52.44</v>
      </c>
      <c r="AF79" s="63">
        <v>52.679999999999993</v>
      </c>
      <c r="AG79" s="63">
        <v>52.800000000000004</v>
      </c>
      <c r="AH79" s="63">
        <v>53.04</v>
      </c>
      <c r="AI79" s="63">
        <v>53.16</v>
      </c>
      <c r="AJ79" s="63">
        <v>53.28</v>
      </c>
      <c r="AK79" s="63">
        <v>53.400000000000006</v>
      </c>
      <c r="AL79" s="63">
        <v>53.519999999999996</v>
      </c>
      <c r="AM79" s="63">
        <v>53.64</v>
      </c>
      <c r="AN79" s="63">
        <v>53.64</v>
      </c>
      <c r="AO79" s="63">
        <v>53.760000000000005</v>
      </c>
      <c r="AP79" s="63">
        <v>53.760000000000005</v>
      </c>
      <c r="AQ79" s="63">
        <v>53.88</v>
      </c>
      <c r="AR79" s="63">
        <v>53.88</v>
      </c>
      <c r="AS79" s="63">
        <v>53.88</v>
      </c>
      <c r="AT79" s="63">
        <v>53.88</v>
      </c>
      <c r="AU79" s="63">
        <v>53.760000000000005</v>
      </c>
      <c r="AV79" s="63">
        <v>53.760000000000005</v>
      </c>
      <c r="AW79" s="63">
        <v>53.760000000000005</v>
      </c>
      <c r="AX79" s="63">
        <v>53.64</v>
      </c>
      <c r="AY79" s="63">
        <v>53.64</v>
      </c>
      <c r="AZ79" s="63">
        <v>53.519999999999996</v>
      </c>
      <c r="BA79" s="63">
        <v>53.400000000000006</v>
      </c>
      <c r="BB79" s="63">
        <v>53.400000000000006</v>
      </c>
      <c r="BC79" s="63">
        <v>53.28</v>
      </c>
      <c r="BD79" s="63">
        <v>53.16</v>
      </c>
      <c r="BE79" s="63">
        <v>53.04</v>
      </c>
      <c r="BF79" s="63">
        <v>53.04</v>
      </c>
      <c r="BG79" s="63">
        <v>52.92</v>
      </c>
      <c r="BH79" s="63">
        <v>52.800000000000004</v>
      </c>
      <c r="BI79" s="63">
        <v>52.679999999999993</v>
      </c>
      <c r="BJ79" s="63">
        <v>52.56</v>
      </c>
      <c r="BK79" s="63">
        <v>52.44</v>
      </c>
      <c r="BL79" s="63">
        <v>52.320000000000007</v>
      </c>
      <c r="BM79" s="63">
        <v>52.320000000000007</v>
      </c>
      <c r="BN79" s="63">
        <v>52.199999999999996</v>
      </c>
      <c r="BO79" s="63">
        <v>52.08</v>
      </c>
      <c r="BP79" s="63">
        <v>52.08</v>
      </c>
      <c r="BQ79" s="63">
        <v>51.96</v>
      </c>
      <c r="BR79" s="63">
        <v>51.96</v>
      </c>
      <c r="BS79" s="63">
        <v>51.96</v>
      </c>
      <c r="BT79" s="63">
        <v>51.96</v>
      </c>
      <c r="BU79" s="63">
        <v>52.08</v>
      </c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</row>
    <row r="80" spans="1:163" s="5" customFormat="1" ht="14.25">
      <c r="A80" s="1"/>
      <c r="B80" s="32">
        <f t="shared" si="2"/>
        <v>88</v>
      </c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52.44</v>
      </c>
      <c r="AF80" s="63">
        <v>52.679999999999993</v>
      </c>
      <c r="AG80" s="63">
        <v>52.800000000000004</v>
      </c>
      <c r="AH80" s="63">
        <v>53.04</v>
      </c>
      <c r="AI80" s="63">
        <v>53.16</v>
      </c>
      <c r="AJ80" s="63">
        <v>53.28</v>
      </c>
      <c r="AK80" s="63">
        <v>53.400000000000006</v>
      </c>
      <c r="AL80" s="63">
        <v>53.519999999999996</v>
      </c>
      <c r="AM80" s="63">
        <v>53.64</v>
      </c>
      <c r="AN80" s="63">
        <v>53.64</v>
      </c>
      <c r="AO80" s="63">
        <v>53.760000000000005</v>
      </c>
      <c r="AP80" s="63">
        <v>53.760000000000005</v>
      </c>
      <c r="AQ80" s="63">
        <v>53.760000000000005</v>
      </c>
      <c r="AR80" s="63">
        <v>53.88</v>
      </c>
      <c r="AS80" s="63">
        <v>53.88</v>
      </c>
      <c r="AT80" s="63">
        <v>53.760000000000005</v>
      </c>
      <c r="AU80" s="63">
        <v>53.760000000000005</v>
      </c>
      <c r="AV80" s="63">
        <v>53.760000000000005</v>
      </c>
      <c r="AW80" s="63">
        <v>53.64</v>
      </c>
      <c r="AX80" s="63">
        <v>53.64</v>
      </c>
      <c r="AY80" s="63">
        <v>53.519999999999996</v>
      </c>
      <c r="AZ80" s="63">
        <v>53.519999999999996</v>
      </c>
      <c r="BA80" s="63">
        <v>53.400000000000006</v>
      </c>
      <c r="BB80" s="63">
        <v>53.28</v>
      </c>
      <c r="BC80" s="63">
        <v>53.16</v>
      </c>
      <c r="BD80" s="63">
        <v>53.16</v>
      </c>
      <c r="BE80" s="63">
        <v>53.04</v>
      </c>
      <c r="BF80" s="63">
        <v>52.92</v>
      </c>
      <c r="BG80" s="63">
        <v>52.800000000000004</v>
      </c>
      <c r="BH80" s="63">
        <v>52.679999999999993</v>
      </c>
      <c r="BI80" s="63">
        <v>52.56</v>
      </c>
      <c r="BJ80" s="63">
        <v>52.44</v>
      </c>
      <c r="BK80" s="63">
        <v>52.320000000000007</v>
      </c>
      <c r="BL80" s="63">
        <v>52.199999999999996</v>
      </c>
      <c r="BM80" s="63">
        <v>52.08</v>
      </c>
      <c r="BN80" s="63">
        <v>51.96</v>
      </c>
      <c r="BO80" s="63">
        <v>51.96</v>
      </c>
      <c r="BP80" s="63">
        <v>51.84</v>
      </c>
      <c r="BQ80" s="63">
        <v>51.72</v>
      </c>
      <c r="BR80" s="63">
        <v>51.72</v>
      </c>
      <c r="BS80" s="63">
        <v>51.599999999999994</v>
      </c>
      <c r="BT80" s="63">
        <v>51.72</v>
      </c>
      <c r="BU80" s="63">
        <v>51.72</v>
      </c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</row>
    <row r="81" spans="1:163" s="5" customFormat="1" ht="14.25">
      <c r="A81" s="1"/>
      <c r="B81" s="32">
        <f t="shared" si="2"/>
        <v>89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52.679999999999993</v>
      </c>
      <c r="AG81" s="63">
        <v>52.800000000000004</v>
      </c>
      <c r="AH81" s="63">
        <v>53.04</v>
      </c>
      <c r="AI81" s="63">
        <v>53.16</v>
      </c>
      <c r="AJ81" s="63">
        <v>53.28</v>
      </c>
      <c r="AK81" s="63">
        <v>53.400000000000006</v>
      </c>
      <c r="AL81" s="63">
        <v>53.519999999999996</v>
      </c>
      <c r="AM81" s="63">
        <v>53.64</v>
      </c>
      <c r="AN81" s="63">
        <v>53.64</v>
      </c>
      <c r="AO81" s="63">
        <v>53.760000000000005</v>
      </c>
      <c r="AP81" s="63">
        <v>53.760000000000005</v>
      </c>
      <c r="AQ81" s="63">
        <v>53.760000000000005</v>
      </c>
      <c r="AR81" s="63">
        <v>53.760000000000005</v>
      </c>
      <c r="AS81" s="63">
        <v>53.760000000000005</v>
      </c>
      <c r="AT81" s="63">
        <v>53.760000000000005</v>
      </c>
      <c r="AU81" s="63">
        <v>53.760000000000005</v>
      </c>
      <c r="AV81" s="63">
        <v>53.760000000000005</v>
      </c>
      <c r="AW81" s="63">
        <v>53.64</v>
      </c>
      <c r="AX81" s="63">
        <v>53.64</v>
      </c>
      <c r="AY81" s="63">
        <v>53.519999999999996</v>
      </c>
      <c r="AZ81" s="63">
        <v>53.400000000000006</v>
      </c>
      <c r="BA81" s="63">
        <v>53.400000000000006</v>
      </c>
      <c r="BB81" s="63">
        <v>53.28</v>
      </c>
      <c r="BC81" s="63">
        <v>53.16</v>
      </c>
      <c r="BD81" s="63">
        <v>53.04</v>
      </c>
      <c r="BE81" s="63">
        <v>52.92</v>
      </c>
      <c r="BF81" s="63">
        <v>52.800000000000004</v>
      </c>
      <c r="BG81" s="63">
        <v>52.679999999999993</v>
      </c>
      <c r="BH81" s="63">
        <v>52.56</v>
      </c>
      <c r="BI81" s="63">
        <v>52.44</v>
      </c>
      <c r="BJ81" s="63">
        <v>52.320000000000007</v>
      </c>
      <c r="BK81" s="63">
        <v>52.199999999999996</v>
      </c>
      <c r="BL81" s="63">
        <v>52.08</v>
      </c>
      <c r="BM81" s="63">
        <v>51.96</v>
      </c>
      <c r="BN81" s="63">
        <v>51.84</v>
      </c>
      <c r="BO81" s="63">
        <v>51.72</v>
      </c>
      <c r="BP81" s="63">
        <v>51.599999999999994</v>
      </c>
      <c r="BQ81" s="63">
        <v>51.480000000000004</v>
      </c>
      <c r="BR81" s="63">
        <v>51.480000000000004</v>
      </c>
      <c r="BS81" s="63">
        <v>51.36</v>
      </c>
      <c r="BT81" s="63">
        <v>51.36</v>
      </c>
      <c r="BU81" s="63">
        <v>51.36</v>
      </c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</row>
    <row r="82" spans="1:163" s="5" customFormat="1" ht="14.25">
      <c r="A82" s="1"/>
      <c r="B82" s="32">
        <f t="shared" si="2"/>
        <v>90</v>
      </c>
      <c r="C82" s="63">
        <v>0</v>
      </c>
      <c r="D82" s="63">
        <v>0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52.800000000000004</v>
      </c>
      <c r="AH82" s="63">
        <v>53.04</v>
      </c>
      <c r="AI82" s="63">
        <v>53.16</v>
      </c>
      <c r="AJ82" s="63">
        <v>53.28</v>
      </c>
      <c r="AK82" s="63">
        <v>53.400000000000006</v>
      </c>
      <c r="AL82" s="63">
        <v>53.519999999999996</v>
      </c>
      <c r="AM82" s="63">
        <v>53.64</v>
      </c>
      <c r="AN82" s="63">
        <v>53.64</v>
      </c>
      <c r="AO82" s="63">
        <v>53.760000000000005</v>
      </c>
      <c r="AP82" s="63">
        <v>53.760000000000005</v>
      </c>
      <c r="AQ82" s="63">
        <v>53.760000000000005</v>
      </c>
      <c r="AR82" s="63">
        <v>53.760000000000005</v>
      </c>
      <c r="AS82" s="63">
        <v>53.760000000000005</v>
      </c>
      <c r="AT82" s="63">
        <v>53.760000000000005</v>
      </c>
      <c r="AU82" s="63">
        <v>53.760000000000005</v>
      </c>
      <c r="AV82" s="63">
        <v>53.64</v>
      </c>
      <c r="AW82" s="63">
        <v>53.64</v>
      </c>
      <c r="AX82" s="63">
        <v>53.519999999999996</v>
      </c>
      <c r="AY82" s="63">
        <v>53.519999999999996</v>
      </c>
      <c r="AZ82" s="63">
        <v>53.400000000000006</v>
      </c>
      <c r="BA82" s="63">
        <v>53.28</v>
      </c>
      <c r="BB82" s="63">
        <v>53.16</v>
      </c>
      <c r="BC82" s="63">
        <v>53.04</v>
      </c>
      <c r="BD82" s="63">
        <v>52.92</v>
      </c>
      <c r="BE82" s="63">
        <v>52.800000000000004</v>
      </c>
      <c r="BF82" s="63">
        <v>52.679999999999993</v>
      </c>
      <c r="BG82" s="63">
        <v>52.56</v>
      </c>
      <c r="BH82" s="63">
        <v>52.44</v>
      </c>
      <c r="BI82" s="63">
        <v>52.320000000000007</v>
      </c>
      <c r="BJ82" s="63">
        <v>52.199999999999996</v>
      </c>
      <c r="BK82" s="63">
        <v>52.08</v>
      </c>
      <c r="BL82" s="63">
        <v>51.96</v>
      </c>
      <c r="BM82" s="63">
        <v>51.84</v>
      </c>
      <c r="BN82" s="63">
        <v>51.72</v>
      </c>
      <c r="BO82" s="63">
        <v>51.599999999999994</v>
      </c>
      <c r="BP82" s="63">
        <v>51.480000000000004</v>
      </c>
      <c r="BQ82" s="63">
        <v>51.36</v>
      </c>
      <c r="BR82" s="63">
        <v>51.239999999999995</v>
      </c>
      <c r="BS82" s="63">
        <v>51.12</v>
      </c>
      <c r="BT82" s="63">
        <v>51.12</v>
      </c>
      <c r="BU82" s="63">
        <v>51.12</v>
      </c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</row>
    <row r="83" spans="1:163" s="5" customFormat="1" ht="14.25">
      <c r="A83" s="1"/>
      <c r="B83" s="32">
        <f t="shared" si="2"/>
        <v>91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53.04</v>
      </c>
      <c r="AI83" s="63">
        <v>53.16</v>
      </c>
      <c r="AJ83" s="63">
        <v>53.28</v>
      </c>
      <c r="AK83" s="63">
        <v>53.400000000000006</v>
      </c>
      <c r="AL83" s="63">
        <v>53.519999999999996</v>
      </c>
      <c r="AM83" s="63">
        <v>53.64</v>
      </c>
      <c r="AN83" s="63">
        <v>53.64</v>
      </c>
      <c r="AO83" s="63">
        <v>53.760000000000005</v>
      </c>
      <c r="AP83" s="63">
        <v>53.760000000000005</v>
      </c>
      <c r="AQ83" s="63">
        <v>53.760000000000005</v>
      </c>
      <c r="AR83" s="63">
        <v>53.760000000000005</v>
      </c>
      <c r="AS83" s="63">
        <v>53.760000000000005</v>
      </c>
      <c r="AT83" s="63">
        <v>53.760000000000005</v>
      </c>
      <c r="AU83" s="63">
        <v>53.760000000000005</v>
      </c>
      <c r="AV83" s="63">
        <v>53.64</v>
      </c>
      <c r="AW83" s="63">
        <v>53.64</v>
      </c>
      <c r="AX83" s="63">
        <v>53.519999999999996</v>
      </c>
      <c r="AY83" s="63">
        <v>53.400000000000006</v>
      </c>
      <c r="AZ83" s="63">
        <v>53.400000000000006</v>
      </c>
      <c r="BA83" s="63">
        <v>53.28</v>
      </c>
      <c r="BB83" s="63">
        <v>53.16</v>
      </c>
      <c r="BC83" s="63">
        <v>53.04</v>
      </c>
      <c r="BD83" s="63">
        <v>52.92</v>
      </c>
      <c r="BE83" s="63">
        <v>52.800000000000004</v>
      </c>
      <c r="BF83" s="63">
        <v>52.679999999999993</v>
      </c>
      <c r="BG83" s="63">
        <v>52.56</v>
      </c>
      <c r="BH83" s="63">
        <v>52.320000000000007</v>
      </c>
      <c r="BI83" s="63">
        <v>52.199999999999996</v>
      </c>
      <c r="BJ83" s="63">
        <v>52.08</v>
      </c>
      <c r="BK83" s="63">
        <v>51.96</v>
      </c>
      <c r="BL83" s="63">
        <v>51.84</v>
      </c>
      <c r="BM83" s="63">
        <v>51.599999999999994</v>
      </c>
      <c r="BN83" s="63">
        <v>51.480000000000004</v>
      </c>
      <c r="BO83" s="63">
        <v>51.36</v>
      </c>
      <c r="BP83" s="63">
        <v>51.239999999999995</v>
      </c>
      <c r="BQ83" s="63">
        <v>51.12</v>
      </c>
      <c r="BR83" s="63">
        <v>51</v>
      </c>
      <c r="BS83" s="63">
        <v>50.88</v>
      </c>
      <c r="BT83" s="63">
        <v>50.760000000000005</v>
      </c>
      <c r="BU83" s="63">
        <v>50.760000000000005</v>
      </c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</row>
    <row r="84" spans="1:163" s="5" customFormat="1" ht="14.25">
      <c r="A84" s="1"/>
      <c r="B84" s="32">
        <f t="shared" si="2"/>
        <v>92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0</v>
      </c>
      <c r="AE84" s="63">
        <v>0</v>
      </c>
      <c r="AF84" s="63">
        <v>0</v>
      </c>
      <c r="AG84" s="63">
        <v>0</v>
      </c>
      <c r="AH84" s="63">
        <v>0</v>
      </c>
      <c r="AI84" s="63">
        <v>53.16</v>
      </c>
      <c r="AJ84" s="63">
        <v>53.28</v>
      </c>
      <c r="AK84" s="63">
        <v>53.400000000000006</v>
      </c>
      <c r="AL84" s="63">
        <v>53.519999999999996</v>
      </c>
      <c r="AM84" s="63">
        <v>53.64</v>
      </c>
      <c r="AN84" s="63">
        <v>53.64</v>
      </c>
      <c r="AO84" s="63">
        <v>53.760000000000005</v>
      </c>
      <c r="AP84" s="63">
        <v>53.760000000000005</v>
      </c>
      <c r="AQ84" s="63">
        <v>53.760000000000005</v>
      </c>
      <c r="AR84" s="63">
        <v>53.760000000000005</v>
      </c>
      <c r="AS84" s="63">
        <v>53.760000000000005</v>
      </c>
      <c r="AT84" s="63">
        <v>53.760000000000005</v>
      </c>
      <c r="AU84" s="63">
        <v>53.760000000000005</v>
      </c>
      <c r="AV84" s="63">
        <v>53.64</v>
      </c>
      <c r="AW84" s="63">
        <v>53.64</v>
      </c>
      <c r="AX84" s="63">
        <v>53.519999999999996</v>
      </c>
      <c r="AY84" s="63">
        <v>53.400000000000006</v>
      </c>
      <c r="AZ84" s="63">
        <v>53.28</v>
      </c>
      <c r="BA84" s="63">
        <v>53.16</v>
      </c>
      <c r="BB84" s="63">
        <v>53.16</v>
      </c>
      <c r="BC84" s="63">
        <v>52.92</v>
      </c>
      <c r="BD84" s="63">
        <v>52.800000000000004</v>
      </c>
      <c r="BE84" s="63">
        <v>52.679999999999993</v>
      </c>
      <c r="BF84" s="63">
        <v>52.56</v>
      </c>
      <c r="BG84" s="63">
        <v>52.44</v>
      </c>
      <c r="BH84" s="63">
        <v>52.320000000000007</v>
      </c>
      <c r="BI84" s="63">
        <v>52.08</v>
      </c>
      <c r="BJ84" s="63">
        <v>51.96</v>
      </c>
      <c r="BK84" s="63">
        <v>51.84</v>
      </c>
      <c r="BL84" s="63">
        <v>51.599999999999994</v>
      </c>
      <c r="BM84" s="63">
        <v>51.480000000000004</v>
      </c>
      <c r="BN84" s="63">
        <v>51.36</v>
      </c>
      <c r="BO84" s="63">
        <v>51.12</v>
      </c>
      <c r="BP84" s="63">
        <v>51</v>
      </c>
      <c r="BQ84" s="63">
        <v>50.88</v>
      </c>
      <c r="BR84" s="63">
        <v>50.760000000000005</v>
      </c>
      <c r="BS84" s="63">
        <v>50.64</v>
      </c>
      <c r="BT84" s="63">
        <v>50.519999999999996</v>
      </c>
      <c r="BU84" s="63">
        <v>50.400000000000006</v>
      </c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</row>
    <row r="85" spans="1:163" s="5" customFormat="1" ht="14.25">
      <c r="A85" s="1"/>
      <c r="B85" s="32">
        <f t="shared" si="2"/>
        <v>93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53.28</v>
      </c>
      <c r="AK85" s="63">
        <v>53.400000000000006</v>
      </c>
      <c r="AL85" s="63">
        <v>53.519999999999996</v>
      </c>
      <c r="AM85" s="63">
        <v>53.64</v>
      </c>
      <c r="AN85" s="63">
        <v>53.64</v>
      </c>
      <c r="AO85" s="63">
        <v>53.760000000000005</v>
      </c>
      <c r="AP85" s="63">
        <v>53.760000000000005</v>
      </c>
      <c r="AQ85" s="63">
        <v>53.760000000000005</v>
      </c>
      <c r="AR85" s="63">
        <v>53.760000000000005</v>
      </c>
      <c r="AS85" s="63">
        <v>53.760000000000005</v>
      </c>
      <c r="AT85" s="63">
        <v>53.760000000000005</v>
      </c>
      <c r="AU85" s="63">
        <v>53.64</v>
      </c>
      <c r="AV85" s="63">
        <v>53.64</v>
      </c>
      <c r="AW85" s="63">
        <v>53.519999999999996</v>
      </c>
      <c r="AX85" s="63">
        <v>53.519999999999996</v>
      </c>
      <c r="AY85" s="63">
        <v>53.400000000000006</v>
      </c>
      <c r="AZ85" s="63">
        <v>53.28</v>
      </c>
      <c r="BA85" s="63">
        <v>53.16</v>
      </c>
      <c r="BB85" s="63">
        <v>53.04</v>
      </c>
      <c r="BC85" s="63">
        <v>52.92</v>
      </c>
      <c r="BD85" s="63">
        <v>52.800000000000004</v>
      </c>
      <c r="BE85" s="63">
        <v>52.679999999999993</v>
      </c>
      <c r="BF85" s="63">
        <v>52.44</v>
      </c>
      <c r="BG85" s="63">
        <v>52.320000000000007</v>
      </c>
      <c r="BH85" s="63">
        <v>52.199999999999996</v>
      </c>
      <c r="BI85" s="63">
        <v>51.96</v>
      </c>
      <c r="BJ85" s="63">
        <v>51.84</v>
      </c>
      <c r="BK85" s="63">
        <v>51.72</v>
      </c>
      <c r="BL85" s="63">
        <v>51.480000000000004</v>
      </c>
      <c r="BM85" s="63">
        <v>51.36</v>
      </c>
      <c r="BN85" s="63">
        <v>51.12</v>
      </c>
      <c r="BO85" s="63">
        <v>51</v>
      </c>
      <c r="BP85" s="63">
        <v>50.760000000000005</v>
      </c>
      <c r="BQ85" s="63">
        <v>50.64</v>
      </c>
      <c r="BR85" s="63">
        <v>50.519999999999996</v>
      </c>
      <c r="BS85" s="63">
        <v>50.400000000000006</v>
      </c>
      <c r="BT85" s="63">
        <v>50.16</v>
      </c>
      <c r="BU85" s="63">
        <v>50.16</v>
      </c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</row>
    <row r="86" spans="1:163" s="5" customFormat="1" ht="14.25">
      <c r="A86" s="1"/>
      <c r="B86" s="32">
        <f t="shared" si="2"/>
        <v>94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53.400000000000006</v>
      </c>
      <c r="AL86" s="63">
        <v>53.519999999999996</v>
      </c>
      <c r="AM86" s="63">
        <v>53.64</v>
      </c>
      <c r="AN86" s="63">
        <v>53.64</v>
      </c>
      <c r="AO86" s="63">
        <v>53.760000000000005</v>
      </c>
      <c r="AP86" s="63">
        <v>53.760000000000005</v>
      </c>
      <c r="AQ86" s="63">
        <v>53.760000000000005</v>
      </c>
      <c r="AR86" s="63">
        <v>53.760000000000005</v>
      </c>
      <c r="AS86" s="63">
        <v>53.760000000000005</v>
      </c>
      <c r="AT86" s="63">
        <v>53.760000000000005</v>
      </c>
      <c r="AU86" s="63">
        <v>53.64</v>
      </c>
      <c r="AV86" s="63">
        <v>53.64</v>
      </c>
      <c r="AW86" s="63">
        <v>53.519999999999996</v>
      </c>
      <c r="AX86" s="63">
        <v>53.400000000000006</v>
      </c>
      <c r="AY86" s="63">
        <v>53.400000000000006</v>
      </c>
      <c r="AZ86" s="63">
        <v>53.28</v>
      </c>
      <c r="BA86" s="63">
        <v>53.16</v>
      </c>
      <c r="BB86" s="63">
        <v>53.04</v>
      </c>
      <c r="BC86" s="63">
        <v>52.92</v>
      </c>
      <c r="BD86" s="63">
        <v>52.679999999999993</v>
      </c>
      <c r="BE86" s="63">
        <v>52.56</v>
      </c>
      <c r="BF86" s="63">
        <v>52.44</v>
      </c>
      <c r="BG86" s="63">
        <v>52.199999999999996</v>
      </c>
      <c r="BH86" s="63">
        <v>52.08</v>
      </c>
      <c r="BI86" s="63">
        <v>51.84</v>
      </c>
      <c r="BJ86" s="63">
        <v>51.72</v>
      </c>
      <c r="BK86" s="63">
        <v>51.480000000000004</v>
      </c>
      <c r="BL86" s="63">
        <v>51.36</v>
      </c>
      <c r="BM86" s="63">
        <v>51.12</v>
      </c>
      <c r="BN86" s="63">
        <v>51</v>
      </c>
      <c r="BO86" s="63">
        <v>50.760000000000005</v>
      </c>
      <c r="BP86" s="63">
        <v>50.64</v>
      </c>
      <c r="BQ86" s="63">
        <v>50.400000000000006</v>
      </c>
      <c r="BR86" s="63">
        <v>50.28</v>
      </c>
      <c r="BS86" s="63">
        <v>50.04</v>
      </c>
      <c r="BT86" s="63">
        <v>49.92</v>
      </c>
      <c r="BU86" s="63">
        <v>49.800000000000004</v>
      </c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</row>
    <row r="87" spans="1:163" s="5" customFormat="1" ht="14.25">
      <c r="A87" s="1"/>
      <c r="B87" s="32">
        <f t="shared" si="2"/>
        <v>95</v>
      </c>
      <c r="C87" s="63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53.519999999999996</v>
      </c>
      <c r="AM87" s="63">
        <v>53.64</v>
      </c>
      <c r="AN87" s="63">
        <v>53.64</v>
      </c>
      <c r="AO87" s="63">
        <v>53.760000000000005</v>
      </c>
      <c r="AP87" s="63">
        <v>53.760000000000005</v>
      </c>
      <c r="AQ87" s="63">
        <v>53.760000000000005</v>
      </c>
      <c r="AR87" s="63">
        <v>53.760000000000005</v>
      </c>
      <c r="AS87" s="63">
        <v>53.760000000000005</v>
      </c>
      <c r="AT87" s="63">
        <v>53.64</v>
      </c>
      <c r="AU87" s="63">
        <v>53.64</v>
      </c>
      <c r="AV87" s="63">
        <v>53.64</v>
      </c>
      <c r="AW87" s="63">
        <v>53.519999999999996</v>
      </c>
      <c r="AX87" s="63">
        <v>53.400000000000006</v>
      </c>
      <c r="AY87" s="63">
        <v>53.28</v>
      </c>
      <c r="AZ87" s="63">
        <v>53.16</v>
      </c>
      <c r="BA87" s="63">
        <v>53.04</v>
      </c>
      <c r="BB87" s="63">
        <v>52.92</v>
      </c>
      <c r="BC87" s="63">
        <v>52.800000000000004</v>
      </c>
      <c r="BD87" s="63">
        <v>52.679999999999993</v>
      </c>
      <c r="BE87" s="63">
        <v>52.56</v>
      </c>
      <c r="BF87" s="63">
        <v>52.320000000000007</v>
      </c>
      <c r="BG87" s="63">
        <v>52.199999999999996</v>
      </c>
      <c r="BH87" s="63">
        <v>51.96</v>
      </c>
      <c r="BI87" s="63">
        <v>51.84</v>
      </c>
      <c r="BJ87" s="63">
        <v>51.599999999999994</v>
      </c>
      <c r="BK87" s="63">
        <v>51.36</v>
      </c>
      <c r="BL87" s="63">
        <v>51.239999999999995</v>
      </c>
      <c r="BM87" s="63">
        <v>51</v>
      </c>
      <c r="BN87" s="63">
        <v>50.760000000000005</v>
      </c>
      <c r="BO87" s="63">
        <v>50.64</v>
      </c>
      <c r="BP87" s="63">
        <v>50.400000000000006</v>
      </c>
      <c r="BQ87" s="63">
        <v>50.28</v>
      </c>
      <c r="BR87" s="63">
        <v>50.04</v>
      </c>
      <c r="BS87" s="63">
        <v>49.800000000000004</v>
      </c>
      <c r="BT87" s="63">
        <v>49.679999999999993</v>
      </c>
      <c r="BU87" s="63">
        <v>49.56</v>
      </c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</row>
    <row r="88" spans="1:163" s="5" customFormat="1" ht="14.25">
      <c r="A88" s="1"/>
      <c r="B88" s="32">
        <f t="shared" si="2"/>
        <v>96</v>
      </c>
      <c r="C88" s="63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53.519999999999996</v>
      </c>
      <c r="AN88" s="63">
        <v>53.64</v>
      </c>
      <c r="AO88" s="63">
        <v>53.64</v>
      </c>
      <c r="AP88" s="63">
        <v>53.760000000000005</v>
      </c>
      <c r="AQ88" s="63">
        <v>53.760000000000005</v>
      </c>
      <c r="AR88" s="63">
        <v>53.760000000000005</v>
      </c>
      <c r="AS88" s="63">
        <v>53.760000000000005</v>
      </c>
      <c r="AT88" s="63">
        <v>53.64</v>
      </c>
      <c r="AU88" s="63">
        <v>53.64</v>
      </c>
      <c r="AV88" s="63">
        <v>53.519999999999996</v>
      </c>
      <c r="AW88" s="63">
        <v>53.519999999999996</v>
      </c>
      <c r="AX88" s="63">
        <v>53.400000000000006</v>
      </c>
      <c r="AY88" s="63">
        <v>53.28</v>
      </c>
      <c r="AZ88" s="63">
        <v>53.16</v>
      </c>
      <c r="BA88" s="63">
        <v>53.04</v>
      </c>
      <c r="BB88" s="63">
        <v>52.92</v>
      </c>
      <c r="BC88" s="63">
        <v>52.800000000000004</v>
      </c>
      <c r="BD88" s="63">
        <v>52.56</v>
      </c>
      <c r="BE88" s="63">
        <v>52.44</v>
      </c>
      <c r="BF88" s="63">
        <v>52.320000000000007</v>
      </c>
      <c r="BG88" s="63">
        <v>52.08</v>
      </c>
      <c r="BH88" s="63">
        <v>51.84</v>
      </c>
      <c r="BI88" s="63">
        <v>51.72</v>
      </c>
      <c r="BJ88" s="63">
        <v>51.480000000000004</v>
      </c>
      <c r="BK88" s="63">
        <v>51.239999999999995</v>
      </c>
      <c r="BL88" s="63">
        <v>51.12</v>
      </c>
      <c r="BM88" s="63">
        <v>50.88</v>
      </c>
      <c r="BN88" s="63">
        <v>50.64</v>
      </c>
      <c r="BO88" s="63">
        <v>50.400000000000006</v>
      </c>
      <c r="BP88" s="63">
        <v>50.28</v>
      </c>
      <c r="BQ88" s="63">
        <v>50.04</v>
      </c>
      <c r="BR88" s="63">
        <v>49.800000000000004</v>
      </c>
      <c r="BS88" s="63">
        <v>49.56</v>
      </c>
      <c r="BT88" s="63">
        <v>49.44</v>
      </c>
      <c r="BU88" s="63">
        <v>49.199999999999996</v>
      </c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</row>
    <row r="89" spans="1:163" s="5" customFormat="1" ht="14.25">
      <c r="A89" s="1"/>
      <c r="B89" s="32">
        <f t="shared" si="2"/>
        <v>97</v>
      </c>
      <c r="C89" s="63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53.64</v>
      </c>
      <c r="AO89" s="63">
        <v>53.64</v>
      </c>
      <c r="AP89" s="63">
        <v>53.760000000000005</v>
      </c>
      <c r="AQ89" s="63">
        <v>53.760000000000005</v>
      </c>
      <c r="AR89" s="63">
        <v>53.760000000000005</v>
      </c>
      <c r="AS89" s="63">
        <v>53.760000000000005</v>
      </c>
      <c r="AT89" s="63">
        <v>53.64</v>
      </c>
      <c r="AU89" s="63">
        <v>53.64</v>
      </c>
      <c r="AV89" s="63">
        <v>53.519999999999996</v>
      </c>
      <c r="AW89" s="63">
        <v>53.519999999999996</v>
      </c>
      <c r="AX89" s="63">
        <v>53.400000000000006</v>
      </c>
      <c r="AY89" s="63">
        <v>53.28</v>
      </c>
      <c r="AZ89" s="63">
        <v>53.16</v>
      </c>
      <c r="BA89" s="63">
        <v>53.04</v>
      </c>
      <c r="BB89" s="63">
        <v>52.92</v>
      </c>
      <c r="BC89" s="63">
        <v>52.679999999999993</v>
      </c>
      <c r="BD89" s="63">
        <v>52.56</v>
      </c>
      <c r="BE89" s="63">
        <v>52.320000000000007</v>
      </c>
      <c r="BF89" s="63">
        <v>52.199999999999996</v>
      </c>
      <c r="BG89" s="63">
        <v>51.96</v>
      </c>
      <c r="BH89" s="63">
        <v>51.84</v>
      </c>
      <c r="BI89" s="63">
        <v>51.599999999999994</v>
      </c>
      <c r="BJ89" s="63">
        <v>51.36</v>
      </c>
      <c r="BK89" s="63">
        <v>51.12</v>
      </c>
      <c r="BL89" s="63">
        <v>50.88</v>
      </c>
      <c r="BM89" s="63">
        <v>50.760000000000005</v>
      </c>
      <c r="BN89" s="63">
        <v>50.519999999999996</v>
      </c>
      <c r="BO89" s="63">
        <v>50.28</v>
      </c>
      <c r="BP89" s="63">
        <v>50.04</v>
      </c>
      <c r="BQ89" s="63">
        <v>49.800000000000004</v>
      </c>
      <c r="BR89" s="63">
        <v>49.56</v>
      </c>
      <c r="BS89" s="63">
        <v>49.320000000000007</v>
      </c>
      <c r="BT89" s="63">
        <v>49.08</v>
      </c>
      <c r="BU89" s="63">
        <v>48.96</v>
      </c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</row>
    <row r="90" spans="1:163" s="5" customFormat="1" ht="14.25">
      <c r="A90" s="1"/>
      <c r="B90" s="32">
        <f t="shared" si="2"/>
        <v>98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>
        <v>0</v>
      </c>
      <c r="AI90" s="63">
        <v>0</v>
      </c>
      <c r="AJ90" s="63">
        <v>0</v>
      </c>
      <c r="AK90" s="63">
        <v>0</v>
      </c>
      <c r="AL90" s="63">
        <v>0</v>
      </c>
      <c r="AM90" s="63">
        <v>0</v>
      </c>
      <c r="AN90" s="63">
        <v>0</v>
      </c>
      <c r="AO90" s="63">
        <v>53.64</v>
      </c>
      <c r="AP90" s="63">
        <v>53.760000000000005</v>
      </c>
      <c r="AQ90" s="63">
        <v>53.760000000000005</v>
      </c>
      <c r="AR90" s="63">
        <v>53.760000000000005</v>
      </c>
      <c r="AS90" s="63">
        <v>53.760000000000005</v>
      </c>
      <c r="AT90" s="63">
        <v>53.64</v>
      </c>
      <c r="AU90" s="63">
        <v>53.64</v>
      </c>
      <c r="AV90" s="63">
        <v>53.519999999999996</v>
      </c>
      <c r="AW90" s="63">
        <v>53.519999999999996</v>
      </c>
      <c r="AX90" s="63">
        <v>53.400000000000006</v>
      </c>
      <c r="AY90" s="63">
        <v>53.28</v>
      </c>
      <c r="AZ90" s="63">
        <v>53.16</v>
      </c>
      <c r="BA90" s="63">
        <v>53.04</v>
      </c>
      <c r="BB90" s="63">
        <v>52.800000000000004</v>
      </c>
      <c r="BC90" s="63">
        <v>52.679999999999993</v>
      </c>
      <c r="BD90" s="63">
        <v>52.56</v>
      </c>
      <c r="BE90" s="63">
        <v>52.320000000000007</v>
      </c>
      <c r="BF90" s="63">
        <v>52.08</v>
      </c>
      <c r="BG90" s="63">
        <v>51.96</v>
      </c>
      <c r="BH90" s="63">
        <v>51.72</v>
      </c>
      <c r="BI90" s="63">
        <v>51.480000000000004</v>
      </c>
      <c r="BJ90" s="63">
        <v>51.239999999999995</v>
      </c>
      <c r="BK90" s="63">
        <v>51</v>
      </c>
      <c r="BL90" s="63">
        <v>50.760000000000005</v>
      </c>
      <c r="BM90" s="63">
        <v>50.519999999999996</v>
      </c>
      <c r="BN90" s="63">
        <v>50.28</v>
      </c>
      <c r="BO90" s="63">
        <v>50.04</v>
      </c>
      <c r="BP90" s="63">
        <v>49.800000000000004</v>
      </c>
      <c r="BQ90" s="63">
        <v>49.56</v>
      </c>
      <c r="BR90" s="63">
        <v>49.320000000000007</v>
      </c>
      <c r="BS90" s="63">
        <v>49.08</v>
      </c>
      <c r="BT90" s="63">
        <v>48.84</v>
      </c>
      <c r="BU90" s="63">
        <v>48.599999999999994</v>
      </c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</row>
    <row r="91" spans="1:163" s="5" customFormat="1" ht="14.25">
      <c r="A91" s="1"/>
      <c r="B91" s="32">
        <f t="shared" si="2"/>
        <v>99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53.760000000000005</v>
      </c>
      <c r="AQ91" s="63">
        <v>53.760000000000005</v>
      </c>
      <c r="AR91" s="63">
        <v>53.760000000000005</v>
      </c>
      <c r="AS91" s="63">
        <v>53.64</v>
      </c>
      <c r="AT91" s="63">
        <v>53.64</v>
      </c>
      <c r="AU91" s="63">
        <v>53.64</v>
      </c>
      <c r="AV91" s="63">
        <v>53.519999999999996</v>
      </c>
      <c r="AW91" s="63">
        <v>53.400000000000006</v>
      </c>
      <c r="AX91" s="63">
        <v>53.400000000000006</v>
      </c>
      <c r="AY91" s="63">
        <v>53.28</v>
      </c>
      <c r="AZ91" s="63">
        <v>53.16</v>
      </c>
      <c r="BA91" s="63">
        <v>52.92</v>
      </c>
      <c r="BB91" s="63">
        <v>52.800000000000004</v>
      </c>
      <c r="BC91" s="63">
        <v>52.679999999999993</v>
      </c>
      <c r="BD91" s="63">
        <v>52.44</v>
      </c>
      <c r="BE91" s="63">
        <v>52.320000000000007</v>
      </c>
      <c r="BF91" s="63">
        <v>52.08</v>
      </c>
      <c r="BG91" s="63">
        <v>51.84</v>
      </c>
      <c r="BH91" s="63">
        <v>51.599999999999994</v>
      </c>
      <c r="BI91" s="63">
        <v>51.36</v>
      </c>
      <c r="BJ91" s="63">
        <v>51.12</v>
      </c>
      <c r="BK91" s="63">
        <v>50.88</v>
      </c>
      <c r="BL91" s="63">
        <v>50.64</v>
      </c>
      <c r="BM91" s="63">
        <v>50.400000000000006</v>
      </c>
      <c r="BN91" s="63">
        <v>50.16</v>
      </c>
      <c r="BO91" s="63">
        <v>49.92</v>
      </c>
      <c r="BP91" s="63">
        <v>49.679999999999993</v>
      </c>
      <c r="BQ91" s="63">
        <v>49.44</v>
      </c>
      <c r="BR91" s="63">
        <v>49.08</v>
      </c>
      <c r="BS91" s="63">
        <v>48.84</v>
      </c>
      <c r="BT91" s="63">
        <v>48.599999999999994</v>
      </c>
      <c r="BU91" s="63">
        <v>48.36</v>
      </c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</row>
    <row r="92" spans="1:163" s="5" customFormat="1" ht="14.25">
      <c r="A92" s="1"/>
      <c r="B92" s="32">
        <f t="shared" si="2"/>
        <v>100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v>0</v>
      </c>
      <c r="Q92" s="63">
        <v>0</v>
      </c>
      <c r="R92" s="63">
        <v>0</v>
      </c>
      <c r="S92" s="63">
        <v>0</v>
      </c>
      <c r="T92" s="63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0</v>
      </c>
      <c r="AE92" s="63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63">
        <v>0</v>
      </c>
      <c r="AN92" s="63">
        <v>0</v>
      </c>
      <c r="AO92" s="63">
        <v>0</v>
      </c>
      <c r="AP92" s="63">
        <v>0</v>
      </c>
      <c r="AQ92" s="63">
        <v>53.760000000000005</v>
      </c>
      <c r="AR92" s="63">
        <v>53.760000000000005</v>
      </c>
      <c r="AS92" s="63">
        <v>53.64</v>
      </c>
      <c r="AT92" s="63">
        <v>53.64</v>
      </c>
      <c r="AU92" s="63">
        <v>53.64</v>
      </c>
      <c r="AV92" s="63">
        <v>53.519999999999996</v>
      </c>
      <c r="AW92" s="63">
        <v>53.400000000000006</v>
      </c>
      <c r="AX92" s="63">
        <v>53.28</v>
      </c>
      <c r="AY92" s="63">
        <v>53.16</v>
      </c>
      <c r="AZ92" s="63">
        <v>53.04</v>
      </c>
      <c r="BA92" s="63">
        <v>52.92</v>
      </c>
      <c r="BB92" s="63">
        <v>52.800000000000004</v>
      </c>
      <c r="BC92" s="63">
        <v>52.56</v>
      </c>
      <c r="BD92" s="63">
        <v>52.44</v>
      </c>
      <c r="BE92" s="63">
        <v>52.199999999999996</v>
      </c>
      <c r="BF92" s="63">
        <v>51.96</v>
      </c>
      <c r="BG92" s="63">
        <v>51.84</v>
      </c>
      <c r="BH92" s="63">
        <v>51.599999999999994</v>
      </c>
      <c r="BI92" s="63">
        <v>51.36</v>
      </c>
      <c r="BJ92" s="63">
        <v>51.12</v>
      </c>
      <c r="BK92" s="63">
        <v>50.760000000000005</v>
      </c>
      <c r="BL92" s="63">
        <v>50.519999999999996</v>
      </c>
      <c r="BM92" s="63">
        <v>50.28</v>
      </c>
      <c r="BN92" s="63">
        <v>50.04</v>
      </c>
      <c r="BO92" s="63">
        <v>49.800000000000004</v>
      </c>
      <c r="BP92" s="63">
        <v>49.44</v>
      </c>
      <c r="BQ92" s="63">
        <v>49.199999999999996</v>
      </c>
      <c r="BR92" s="63">
        <v>48.84</v>
      </c>
      <c r="BS92" s="63">
        <v>48.599999999999994</v>
      </c>
      <c r="BT92" s="63">
        <v>48.36</v>
      </c>
      <c r="BU92" s="63">
        <v>48</v>
      </c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</row>
    <row r="93" spans="1:163" s="5" customFormat="1">
      <c r="A93" s="1"/>
      <c r="B93" s="1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</row>
    <row r="94" spans="1:163" s="5" customFormat="1">
      <c r="A94" s="1"/>
      <c r="B94" s="1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</row>
    <row r="95" spans="1:163" s="5" customFormat="1">
      <c r="A95" s="1"/>
      <c r="B95" s="1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</row>
    <row r="96" spans="1:163" s="5" customFormat="1">
      <c r="A96" s="1"/>
      <c r="B96" s="1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</row>
    <row r="97" spans="1:163" s="5" customFormat="1">
      <c r="A97" s="1"/>
      <c r="B97" s="1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</row>
    <row r="98" spans="1:163" s="5" customFormat="1">
      <c r="A98" s="1"/>
      <c r="B98" s="1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</row>
    <row r="99" spans="1:163" s="5" customFormat="1">
      <c r="A99" s="1"/>
      <c r="B99" s="1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</row>
    <row r="100" spans="1:163" s="5" customFormat="1">
      <c r="A100" s="1"/>
      <c r="B100" s="1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</row>
    <row r="101" spans="1:163" s="5" customFormat="1">
      <c r="A101" s="1"/>
      <c r="B101" s="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</row>
    <row r="102" spans="1:163" s="5" customFormat="1">
      <c r="A102" s="1"/>
      <c r="B102" s="1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</row>
    <row r="103" spans="1:163" s="5" customFormat="1">
      <c r="A103" s="1"/>
      <c r="B103" s="1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</row>
    <row r="104" spans="1:163" s="5" customFormat="1">
      <c r="A104" s="1"/>
      <c r="B104" s="1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</row>
    <row r="105" spans="1:163" s="5" customFormat="1">
      <c r="A105" s="1"/>
      <c r="B105" s="1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</row>
    <row r="106" spans="1:163" s="5" customFormat="1">
      <c r="A106" s="1"/>
      <c r="B106" s="1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</row>
    <row r="107" spans="1:163" s="5" customFormat="1">
      <c r="A107" s="1"/>
      <c r="B107" s="1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</row>
    <row r="108" spans="1:163" s="5" customFormat="1">
      <c r="A108" s="1"/>
      <c r="B108" s="1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</row>
    <row r="109" spans="1:163" s="5" customFormat="1">
      <c r="A109" s="1"/>
      <c r="B109" s="1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</row>
    <row r="110" spans="1:163" s="5" customFormat="1">
      <c r="A110" s="1"/>
      <c r="B110" s="1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</row>
    <row r="111" spans="1:163" s="5" customFormat="1">
      <c r="A111" s="1"/>
      <c r="B111" s="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</row>
    <row r="112" spans="1:163" s="5" customFormat="1">
      <c r="A112" s="1"/>
      <c r="B112" s="1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</row>
    <row r="113" spans="1:163" s="5" customFormat="1">
      <c r="A113" s="1"/>
      <c r="B113" s="1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</row>
    <row r="114" spans="1:163" s="5" customFormat="1">
      <c r="A114" s="1"/>
      <c r="B114" s="1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</row>
    <row r="115" spans="1:163" s="5" customFormat="1">
      <c r="A115" s="1"/>
      <c r="B115" s="1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</row>
    <row r="116" spans="1:163" s="5" customFormat="1">
      <c r="A116" s="1"/>
      <c r="B116" s="1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</row>
    <row r="117" spans="1:163" s="5" customFormat="1">
      <c r="A117" s="1"/>
      <c r="B117" s="1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</row>
    <row r="118" spans="1:163" s="5" customFormat="1">
      <c r="A118" s="1"/>
      <c r="B118" s="1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</row>
    <row r="119" spans="1:163" s="5" customFormat="1">
      <c r="A119" s="1"/>
      <c r="B119" s="1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</row>
    <row r="120" spans="1:163" s="5" customFormat="1">
      <c r="A120" s="1"/>
      <c r="B120" s="1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</row>
    <row r="121" spans="1:163" s="5" customFormat="1">
      <c r="A121" s="1"/>
      <c r="B121" s="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</row>
    <row r="122" spans="1:163" s="5" customFormat="1">
      <c r="A122" s="1"/>
      <c r="B122" s="1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</row>
    <row r="123" spans="1:163" s="5" customFormat="1">
      <c r="A123" s="1"/>
      <c r="B123" s="1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</row>
    <row r="124" spans="1:163" s="5" customFormat="1">
      <c r="A124" s="1"/>
      <c r="B124" s="1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</row>
    <row r="125" spans="1:163" s="5" customFormat="1">
      <c r="A125" s="1"/>
      <c r="B125" s="1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</row>
    <row r="126" spans="1:163" s="5" customFormat="1">
      <c r="A126" s="1"/>
      <c r="B126" s="1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</row>
    <row r="127" spans="1:163" s="5" customFormat="1">
      <c r="A127" s="1"/>
      <c r="B127" s="1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</row>
    <row r="128" spans="1:163" s="5" customFormat="1">
      <c r="A128" s="1"/>
      <c r="B128" s="1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</row>
    <row r="129" spans="1:163" s="5" customFormat="1">
      <c r="A129" s="1"/>
      <c r="B129" s="1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</row>
    <row r="130" spans="1:163" s="5" customFormat="1">
      <c r="A130" s="1"/>
      <c r="B130" s="1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</row>
    <row r="131" spans="1:163" s="5" customFormat="1">
      <c r="A131" s="1"/>
      <c r="B131" s="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</row>
  </sheetData>
  <mergeCells count="42">
    <mergeCell ref="E4:K4"/>
    <mergeCell ref="O4:U4"/>
    <mergeCell ref="AS4:AY4"/>
    <mergeCell ref="BM4:BS4"/>
    <mergeCell ref="BC2:BI2"/>
    <mergeCell ref="BC3:BI3"/>
    <mergeCell ref="AS2:AY2"/>
    <mergeCell ref="BM2:BS2"/>
    <mergeCell ref="E3:K3"/>
    <mergeCell ref="O3:U3"/>
    <mergeCell ref="AS3:AY3"/>
    <mergeCell ref="BM3:BS3"/>
    <mergeCell ref="E2:K2"/>
    <mergeCell ref="O2:U2"/>
    <mergeCell ref="Y2:AE2"/>
    <mergeCell ref="Y3:AE3"/>
    <mergeCell ref="BM5:BS5"/>
    <mergeCell ref="AI4:AO4"/>
    <mergeCell ref="AI5:AO5"/>
    <mergeCell ref="BC4:BI4"/>
    <mergeCell ref="BC5:BI5"/>
    <mergeCell ref="AQ8:AS8"/>
    <mergeCell ref="E5:K5"/>
    <mergeCell ref="O5:U5"/>
    <mergeCell ref="AS5:AY5"/>
    <mergeCell ref="BK8:BM8"/>
    <mergeCell ref="O6:U7"/>
    <mergeCell ref="E6:K7"/>
    <mergeCell ref="Y6:AE7"/>
    <mergeCell ref="AI6:AO7"/>
    <mergeCell ref="AS6:AY7"/>
    <mergeCell ref="BC6:BI7"/>
    <mergeCell ref="BM6:BS7"/>
    <mergeCell ref="AG8:AI8"/>
    <mergeCell ref="BA8:BC8"/>
    <mergeCell ref="C8:E8"/>
    <mergeCell ref="M8:O8"/>
    <mergeCell ref="AI2:AO2"/>
    <mergeCell ref="AI3:AO3"/>
    <mergeCell ref="Y4:AE4"/>
    <mergeCell ref="Y5:AE5"/>
    <mergeCell ref="W8:Y8"/>
  </mergeCells>
  <printOptions horizontalCentered="1" verticalCentered="1"/>
  <pageMargins left="0.74803149606299213" right="0.74803149606299213" top="0.35433070866141736" bottom="0.98425196850393704" header="0.51181102362204722" footer="0.51181102362204722"/>
  <pageSetup paperSize="9" scale="60" orientation="portrait" r:id="rId1"/>
  <headerFooter alignWithMargins="0">
    <oddFooter>&amp;L&amp;"Arial,Bold"The Purchase price is exclusive of Service Tax and Cess. Service Tax and Cess will be charged on Purchase price separately. &amp;R&amp;P of &amp;N</oddFooter>
  </headerFooter>
  <colBreaks count="6" manualBreakCount="6">
    <brk id="12" max="80" man="1"/>
    <brk id="22" max="91" man="1"/>
    <brk id="32" max="91" man="1"/>
    <brk id="42" max="80" man="1"/>
    <brk id="52" max="91" man="1"/>
    <brk id="62" max="9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6"/>
  <sheetViews>
    <sheetView topLeftCell="AO1" workbookViewId="0">
      <selection activeCell="L9" sqref="L9"/>
    </sheetView>
  </sheetViews>
  <sheetFormatPr defaultRowHeight="12.75"/>
  <cols>
    <col min="1" max="1" width="9.140625" style="1"/>
    <col min="2" max="2" width="15" style="1" customWidth="1"/>
    <col min="3" max="18" width="11.28515625" style="1" customWidth="1"/>
    <col min="19" max="28" width="12.7109375" style="1" customWidth="1"/>
    <col min="29" max="38" width="10.140625" style="1" customWidth="1"/>
    <col min="39" max="257" width="9.140625" style="1"/>
    <col min="258" max="258" width="15" style="1" customWidth="1"/>
    <col min="259" max="274" width="11.28515625" style="1" customWidth="1"/>
    <col min="275" max="284" width="12.7109375" style="1" customWidth="1"/>
    <col min="285" max="294" width="10.140625" style="1" customWidth="1"/>
    <col min="295" max="513" width="9.140625" style="1"/>
    <col min="514" max="514" width="15" style="1" customWidth="1"/>
    <col min="515" max="530" width="11.28515625" style="1" customWidth="1"/>
    <col min="531" max="540" width="12.7109375" style="1" customWidth="1"/>
    <col min="541" max="550" width="10.140625" style="1" customWidth="1"/>
    <col min="551" max="769" width="9.140625" style="1"/>
    <col min="770" max="770" width="15" style="1" customWidth="1"/>
    <col min="771" max="786" width="11.28515625" style="1" customWidth="1"/>
    <col min="787" max="796" width="12.7109375" style="1" customWidth="1"/>
    <col min="797" max="806" width="10.140625" style="1" customWidth="1"/>
    <col min="807" max="1025" width="9.140625" style="1"/>
    <col min="1026" max="1026" width="15" style="1" customWidth="1"/>
    <col min="1027" max="1042" width="11.28515625" style="1" customWidth="1"/>
    <col min="1043" max="1052" width="12.7109375" style="1" customWidth="1"/>
    <col min="1053" max="1062" width="10.140625" style="1" customWidth="1"/>
    <col min="1063" max="1281" width="9.140625" style="1"/>
    <col min="1282" max="1282" width="15" style="1" customWidth="1"/>
    <col min="1283" max="1298" width="11.28515625" style="1" customWidth="1"/>
    <col min="1299" max="1308" width="12.7109375" style="1" customWidth="1"/>
    <col min="1309" max="1318" width="10.140625" style="1" customWidth="1"/>
    <col min="1319" max="1537" width="9.140625" style="1"/>
    <col min="1538" max="1538" width="15" style="1" customWidth="1"/>
    <col min="1539" max="1554" width="11.28515625" style="1" customWidth="1"/>
    <col min="1555" max="1564" width="12.7109375" style="1" customWidth="1"/>
    <col min="1565" max="1574" width="10.140625" style="1" customWidth="1"/>
    <col min="1575" max="1793" width="9.140625" style="1"/>
    <col min="1794" max="1794" width="15" style="1" customWidth="1"/>
    <col min="1795" max="1810" width="11.28515625" style="1" customWidth="1"/>
    <col min="1811" max="1820" width="12.7109375" style="1" customWidth="1"/>
    <col min="1821" max="1830" width="10.140625" style="1" customWidth="1"/>
    <col min="1831" max="2049" width="9.140625" style="1"/>
    <col min="2050" max="2050" width="15" style="1" customWidth="1"/>
    <col min="2051" max="2066" width="11.28515625" style="1" customWidth="1"/>
    <col min="2067" max="2076" width="12.7109375" style="1" customWidth="1"/>
    <col min="2077" max="2086" width="10.140625" style="1" customWidth="1"/>
    <col min="2087" max="2305" width="9.140625" style="1"/>
    <col min="2306" max="2306" width="15" style="1" customWidth="1"/>
    <col min="2307" max="2322" width="11.28515625" style="1" customWidth="1"/>
    <col min="2323" max="2332" width="12.7109375" style="1" customWidth="1"/>
    <col min="2333" max="2342" width="10.140625" style="1" customWidth="1"/>
    <col min="2343" max="2561" width="9.140625" style="1"/>
    <col min="2562" max="2562" width="15" style="1" customWidth="1"/>
    <col min="2563" max="2578" width="11.28515625" style="1" customWidth="1"/>
    <col min="2579" max="2588" width="12.7109375" style="1" customWidth="1"/>
    <col min="2589" max="2598" width="10.140625" style="1" customWidth="1"/>
    <col min="2599" max="2817" width="9.140625" style="1"/>
    <col min="2818" max="2818" width="15" style="1" customWidth="1"/>
    <col min="2819" max="2834" width="11.28515625" style="1" customWidth="1"/>
    <col min="2835" max="2844" width="12.7109375" style="1" customWidth="1"/>
    <col min="2845" max="2854" width="10.140625" style="1" customWidth="1"/>
    <col min="2855" max="3073" width="9.140625" style="1"/>
    <col min="3074" max="3074" width="15" style="1" customWidth="1"/>
    <col min="3075" max="3090" width="11.28515625" style="1" customWidth="1"/>
    <col min="3091" max="3100" width="12.7109375" style="1" customWidth="1"/>
    <col min="3101" max="3110" width="10.140625" style="1" customWidth="1"/>
    <col min="3111" max="3329" width="9.140625" style="1"/>
    <col min="3330" max="3330" width="15" style="1" customWidth="1"/>
    <col min="3331" max="3346" width="11.28515625" style="1" customWidth="1"/>
    <col min="3347" max="3356" width="12.7109375" style="1" customWidth="1"/>
    <col min="3357" max="3366" width="10.140625" style="1" customWidth="1"/>
    <col min="3367" max="3585" width="9.140625" style="1"/>
    <col min="3586" max="3586" width="15" style="1" customWidth="1"/>
    <col min="3587" max="3602" width="11.28515625" style="1" customWidth="1"/>
    <col min="3603" max="3612" width="12.7109375" style="1" customWidth="1"/>
    <col min="3613" max="3622" width="10.140625" style="1" customWidth="1"/>
    <col min="3623" max="3841" width="9.140625" style="1"/>
    <col min="3842" max="3842" width="15" style="1" customWidth="1"/>
    <col min="3843" max="3858" width="11.28515625" style="1" customWidth="1"/>
    <col min="3859" max="3868" width="12.7109375" style="1" customWidth="1"/>
    <col min="3869" max="3878" width="10.140625" style="1" customWidth="1"/>
    <col min="3879" max="4097" width="9.140625" style="1"/>
    <col min="4098" max="4098" width="15" style="1" customWidth="1"/>
    <col min="4099" max="4114" width="11.28515625" style="1" customWidth="1"/>
    <col min="4115" max="4124" width="12.7109375" style="1" customWidth="1"/>
    <col min="4125" max="4134" width="10.140625" style="1" customWidth="1"/>
    <col min="4135" max="4353" width="9.140625" style="1"/>
    <col min="4354" max="4354" width="15" style="1" customWidth="1"/>
    <col min="4355" max="4370" width="11.28515625" style="1" customWidth="1"/>
    <col min="4371" max="4380" width="12.7109375" style="1" customWidth="1"/>
    <col min="4381" max="4390" width="10.140625" style="1" customWidth="1"/>
    <col min="4391" max="4609" width="9.140625" style="1"/>
    <col min="4610" max="4610" width="15" style="1" customWidth="1"/>
    <col min="4611" max="4626" width="11.28515625" style="1" customWidth="1"/>
    <col min="4627" max="4636" width="12.7109375" style="1" customWidth="1"/>
    <col min="4637" max="4646" width="10.140625" style="1" customWidth="1"/>
    <col min="4647" max="4865" width="9.140625" style="1"/>
    <col min="4866" max="4866" width="15" style="1" customWidth="1"/>
    <col min="4867" max="4882" width="11.28515625" style="1" customWidth="1"/>
    <col min="4883" max="4892" width="12.7109375" style="1" customWidth="1"/>
    <col min="4893" max="4902" width="10.140625" style="1" customWidth="1"/>
    <col min="4903" max="5121" width="9.140625" style="1"/>
    <col min="5122" max="5122" width="15" style="1" customWidth="1"/>
    <col min="5123" max="5138" width="11.28515625" style="1" customWidth="1"/>
    <col min="5139" max="5148" width="12.7109375" style="1" customWidth="1"/>
    <col min="5149" max="5158" width="10.140625" style="1" customWidth="1"/>
    <col min="5159" max="5377" width="9.140625" style="1"/>
    <col min="5378" max="5378" width="15" style="1" customWidth="1"/>
    <col min="5379" max="5394" width="11.28515625" style="1" customWidth="1"/>
    <col min="5395" max="5404" width="12.7109375" style="1" customWidth="1"/>
    <col min="5405" max="5414" width="10.140625" style="1" customWidth="1"/>
    <col min="5415" max="5633" width="9.140625" style="1"/>
    <col min="5634" max="5634" width="15" style="1" customWidth="1"/>
    <col min="5635" max="5650" width="11.28515625" style="1" customWidth="1"/>
    <col min="5651" max="5660" width="12.7109375" style="1" customWidth="1"/>
    <col min="5661" max="5670" width="10.140625" style="1" customWidth="1"/>
    <col min="5671" max="5889" width="9.140625" style="1"/>
    <col min="5890" max="5890" width="15" style="1" customWidth="1"/>
    <col min="5891" max="5906" width="11.28515625" style="1" customWidth="1"/>
    <col min="5907" max="5916" width="12.7109375" style="1" customWidth="1"/>
    <col min="5917" max="5926" width="10.140625" style="1" customWidth="1"/>
    <col min="5927" max="6145" width="9.140625" style="1"/>
    <col min="6146" max="6146" width="15" style="1" customWidth="1"/>
    <col min="6147" max="6162" width="11.28515625" style="1" customWidth="1"/>
    <col min="6163" max="6172" width="12.7109375" style="1" customWidth="1"/>
    <col min="6173" max="6182" width="10.140625" style="1" customWidth="1"/>
    <col min="6183" max="6401" width="9.140625" style="1"/>
    <col min="6402" max="6402" width="15" style="1" customWidth="1"/>
    <col min="6403" max="6418" width="11.28515625" style="1" customWidth="1"/>
    <col min="6419" max="6428" width="12.7109375" style="1" customWidth="1"/>
    <col min="6429" max="6438" width="10.140625" style="1" customWidth="1"/>
    <col min="6439" max="6657" width="9.140625" style="1"/>
    <col min="6658" max="6658" width="15" style="1" customWidth="1"/>
    <col min="6659" max="6674" width="11.28515625" style="1" customWidth="1"/>
    <col min="6675" max="6684" width="12.7109375" style="1" customWidth="1"/>
    <col min="6685" max="6694" width="10.140625" style="1" customWidth="1"/>
    <col min="6695" max="6913" width="9.140625" style="1"/>
    <col min="6914" max="6914" width="15" style="1" customWidth="1"/>
    <col min="6915" max="6930" width="11.28515625" style="1" customWidth="1"/>
    <col min="6931" max="6940" width="12.7109375" style="1" customWidth="1"/>
    <col min="6941" max="6950" width="10.140625" style="1" customWidth="1"/>
    <col min="6951" max="7169" width="9.140625" style="1"/>
    <col min="7170" max="7170" width="15" style="1" customWidth="1"/>
    <col min="7171" max="7186" width="11.28515625" style="1" customWidth="1"/>
    <col min="7187" max="7196" width="12.7109375" style="1" customWidth="1"/>
    <col min="7197" max="7206" width="10.140625" style="1" customWidth="1"/>
    <col min="7207" max="7425" width="9.140625" style="1"/>
    <col min="7426" max="7426" width="15" style="1" customWidth="1"/>
    <col min="7427" max="7442" width="11.28515625" style="1" customWidth="1"/>
    <col min="7443" max="7452" width="12.7109375" style="1" customWidth="1"/>
    <col min="7453" max="7462" width="10.140625" style="1" customWidth="1"/>
    <col min="7463" max="7681" width="9.140625" style="1"/>
    <col min="7682" max="7682" width="15" style="1" customWidth="1"/>
    <col min="7683" max="7698" width="11.28515625" style="1" customWidth="1"/>
    <col min="7699" max="7708" width="12.7109375" style="1" customWidth="1"/>
    <col min="7709" max="7718" width="10.140625" style="1" customWidth="1"/>
    <col min="7719" max="7937" width="9.140625" style="1"/>
    <col min="7938" max="7938" width="15" style="1" customWidth="1"/>
    <col min="7939" max="7954" width="11.28515625" style="1" customWidth="1"/>
    <col min="7955" max="7964" width="12.7109375" style="1" customWidth="1"/>
    <col min="7965" max="7974" width="10.140625" style="1" customWidth="1"/>
    <col min="7975" max="8193" width="9.140625" style="1"/>
    <col min="8194" max="8194" width="15" style="1" customWidth="1"/>
    <col min="8195" max="8210" width="11.28515625" style="1" customWidth="1"/>
    <col min="8211" max="8220" width="12.7109375" style="1" customWidth="1"/>
    <col min="8221" max="8230" width="10.140625" style="1" customWidth="1"/>
    <col min="8231" max="8449" width="9.140625" style="1"/>
    <col min="8450" max="8450" width="15" style="1" customWidth="1"/>
    <col min="8451" max="8466" width="11.28515625" style="1" customWidth="1"/>
    <col min="8467" max="8476" width="12.7109375" style="1" customWidth="1"/>
    <col min="8477" max="8486" width="10.140625" style="1" customWidth="1"/>
    <col min="8487" max="8705" width="9.140625" style="1"/>
    <col min="8706" max="8706" width="15" style="1" customWidth="1"/>
    <col min="8707" max="8722" width="11.28515625" style="1" customWidth="1"/>
    <col min="8723" max="8732" width="12.7109375" style="1" customWidth="1"/>
    <col min="8733" max="8742" width="10.140625" style="1" customWidth="1"/>
    <col min="8743" max="8961" width="9.140625" style="1"/>
    <col min="8962" max="8962" width="15" style="1" customWidth="1"/>
    <col min="8963" max="8978" width="11.28515625" style="1" customWidth="1"/>
    <col min="8979" max="8988" width="12.7109375" style="1" customWidth="1"/>
    <col min="8989" max="8998" width="10.140625" style="1" customWidth="1"/>
    <col min="8999" max="9217" width="9.140625" style="1"/>
    <col min="9218" max="9218" width="15" style="1" customWidth="1"/>
    <col min="9219" max="9234" width="11.28515625" style="1" customWidth="1"/>
    <col min="9235" max="9244" width="12.7109375" style="1" customWidth="1"/>
    <col min="9245" max="9254" width="10.140625" style="1" customWidth="1"/>
    <col min="9255" max="9473" width="9.140625" style="1"/>
    <col min="9474" max="9474" width="15" style="1" customWidth="1"/>
    <col min="9475" max="9490" width="11.28515625" style="1" customWidth="1"/>
    <col min="9491" max="9500" width="12.7109375" style="1" customWidth="1"/>
    <col min="9501" max="9510" width="10.140625" style="1" customWidth="1"/>
    <col min="9511" max="9729" width="9.140625" style="1"/>
    <col min="9730" max="9730" width="15" style="1" customWidth="1"/>
    <col min="9731" max="9746" width="11.28515625" style="1" customWidth="1"/>
    <col min="9747" max="9756" width="12.7109375" style="1" customWidth="1"/>
    <col min="9757" max="9766" width="10.140625" style="1" customWidth="1"/>
    <col min="9767" max="9985" width="9.140625" style="1"/>
    <col min="9986" max="9986" width="15" style="1" customWidth="1"/>
    <col min="9987" max="10002" width="11.28515625" style="1" customWidth="1"/>
    <col min="10003" max="10012" width="12.7109375" style="1" customWidth="1"/>
    <col min="10013" max="10022" width="10.140625" style="1" customWidth="1"/>
    <col min="10023" max="10241" width="9.140625" style="1"/>
    <col min="10242" max="10242" width="15" style="1" customWidth="1"/>
    <col min="10243" max="10258" width="11.28515625" style="1" customWidth="1"/>
    <col min="10259" max="10268" width="12.7109375" style="1" customWidth="1"/>
    <col min="10269" max="10278" width="10.140625" style="1" customWidth="1"/>
    <col min="10279" max="10497" width="9.140625" style="1"/>
    <col min="10498" max="10498" width="15" style="1" customWidth="1"/>
    <col min="10499" max="10514" width="11.28515625" style="1" customWidth="1"/>
    <col min="10515" max="10524" width="12.7109375" style="1" customWidth="1"/>
    <col min="10525" max="10534" width="10.140625" style="1" customWidth="1"/>
    <col min="10535" max="10753" width="9.140625" style="1"/>
    <col min="10754" max="10754" width="15" style="1" customWidth="1"/>
    <col min="10755" max="10770" width="11.28515625" style="1" customWidth="1"/>
    <col min="10771" max="10780" width="12.7109375" style="1" customWidth="1"/>
    <col min="10781" max="10790" width="10.140625" style="1" customWidth="1"/>
    <col min="10791" max="11009" width="9.140625" style="1"/>
    <col min="11010" max="11010" width="15" style="1" customWidth="1"/>
    <col min="11011" max="11026" width="11.28515625" style="1" customWidth="1"/>
    <col min="11027" max="11036" width="12.7109375" style="1" customWidth="1"/>
    <col min="11037" max="11046" width="10.140625" style="1" customWidth="1"/>
    <col min="11047" max="11265" width="9.140625" style="1"/>
    <col min="11266" max="11266" width="15" style="1" customWidth="1"/>
    <col min="11267" max="11282" width="11.28515625" style="1" customWidth="1"/>
    <col min="11283" max="11292" width="12.7109375" style="1" customWidth="1"/>
    <col min="11293" max="11302" width="10.140625" style="1" customWidth="1"/>
    <col min="11303" max="11521" width="9.140625" style="1"/>
    <col min="11522" max="11522" width="15" style="1" customWidth="1"/>
    <col min="11523" max="11538" width="11.28515625" style="1" customWidth="1"/>
    <col min="11539" max="11548" width="12.7109375" style="1" customWidth="1"/>
    <col min="11549" max="11558" width="10.140625" style="1" customWidth="1"/>
    <col min="11559" max="11777" width="9.140625" style="1"/>
    <col min="11778" max="11778" width="15" style="1" customWidth="1"/>
    <col min="11779" max="11794" width="11.28515625" style="1" customWidth="1"/>
    <col min="11795" max="11804" width="12.7109375" style="1" customWidth="1"/>
    <col min="11805" max="11814" width="10.140625" style="1" customWidth="1"/>
    <col min="11815" max="12033" width="9.140625" style="1"/>
    <col min="12034" max="12034" width="15" style="1" customWidth="1"/>
    <col min="12035" max="12050" width="11.28515625" style="1" customWidth="1"/>
    <col min="12051" max="12060" width="12.7109375" style="1" customWidth="1"/>
    <col min="12061" max="12070" width="10.140625" style="1" customWidth="1"/>
    <col min="12071" max="12289" width="9.140625" style="1"/>
    <col min="12290" max="12290" width="15" style="1" customWidth="1"/>
    <col min="12291" max="12306" width="11.28515625" style="1" customWidth="1"/>
    <col min="12307" max="12316" width="12.7109375" style="1" customWidth="1"/>
    <col min="12317" max="12326" width="10.140625" style="1" customWidth="1"/>
    <col min="12327" max="12545" width="9.140625" style="1"/>
    <col min="12546" max="12546" width="15" style="1" customWidth="1"/>
    <col min="12547" max="12562" width="11.28515625" style="1" customWidth="1"/>
    <col min="12563" max="12572" width="12.7109375" style="1" customWidth="1"/>
    <col min="12573" max="12582" width="10.140625" style="1" customWidth="1"/>
    <col min="12583" max="12801" width="9.140625" style="1"/>
    <col min="12802" max="12802" width="15" style="1" customWidth="1"/>
    <col min="12803" max="12818" width="11.28515625" style="1" customWidth="1"/>
    <col min="12819" max="12828" width="12.7109375" style="1" customWidth="1"/>
    <col min="12829" max="12838" width="10.140625" style="1" customWidth="1"/>
    <col min="12839" max="13057" width="9.140625" style="1"/>
    <col min="13058" max="13058" width="15" style="1" customWidth="1"/>
    <col min="13059" max="13074" width="11.28515625" style="1" customWidth="1"/>
    <col min="13075" max="13084" width="12.7109375" style="1" customWidth="1"/>
    <col min="13085" max="13094" width="10.140625" style="1" customWidth="1"/>
    <col min="13095" max="13313" width="9.140625" style="1"/>
    <col min="13314" max="13314" width="15" style="1" customWidth="1"/>
    <col min="13315" max="13330" width="11.28515625" style="1" customWidth="1"/>
    <col min="13331" max="13340" width="12.7109375" style="1" customWidth="1"/>
    <col min="13341" max="13350" width="10.140625" style="1" customWidth="1"/>
    <col min="13351" max="13569" width="9.140625" style="1"/>
    <col min="13570" max="13570" width="15" style="1" customWidth="1"/>
    <col min="13571" max="13586" width="11.28515625" style="1" customWidth="1"/>
    <col min="13587" max="13596" width="12.7109375" style="1" customWidth="1"/>
    <col min="13597" max="13606" width="10.140625" style="1" customWidth="1"/>
    <col min="13607" max="13825" width="9.140625" style="1"/>
    <col min="13826" max="13826" width="15" style="1" customWidth="1"/>
    <col min="13827" max="13842" width="11.28515625" style="1" customWidth="1"/>
    <col min="13843" max="13852" width="12.7109375" style="1" customWidth="1"/>
    <col min="13853" max="13862" width="10.140625" style="1" customWidth="1"/>
    <col min="13863" max="14081" width="9.140625" style="1"/>
    <col min="14082" max="14082" width="15" style="1" customWidth="1"/>
    <col min="14083" max="14098" width="11.28515625" style="1" customWidth="1"/>
    <col min="14099" max="14108" width="12.7109375" style="1" customWidth="1"/>
    <col min="14109" max="14118" width="10.140625" style="1" customWidth="1"/>
    <col min="14119" max="14337" width="9.140625" style="1"/>
    <col min="14338" max="14338" width="15" style="1" customWidth="1"/>
    <col min="14339" max="14354" width="11.28515625" style="1" customWidth="1"/>
    <col min="14355" max="14364" width="12.7109375" style="1" customWidth="1"/>
    <col min="14365" max="14374" width="10.140625" style="1" customWidth="1"/>
    <col min="14375" max="14593" width="9.140625" style="1"/>
    <col min="14594" max="14594" width="15" style="1" customWidth="1"/>
    <col min="14595" max="14610" width="11.28515625" style="1" customWidth="1"/>
    <col min="14611" max="14620" width="12.7109375" style="1" customWidth="1"/>
    <col min="14621" max="14630" width="10.140625" style="1" customWidth="1"/>
    <col min="14631" max="14849" width="9.140625" style="1"/>
    <col min="14850" max="14850" width="15" style="1" customWidth="1"/>
    <col min="14851" max="14866" width="11.28515625" style="1" customWidth="1"/>
    <col min="14867" max="14876" width="12.7109375" style="1" customWidth="1"/>
    <col min="14877" max="14886" width="10.140625" style="1" customWidth="1"/>
    <col min="14887" max="15105" width="9.140625" style="1"/>
    <col min="15106" max="15106" width="15" style="1" customWidth="1"/>
    <col min="15107" max="15122" width="11.28515625" style="1" customWidth="1"/>
    <col min="15123" max="15132" width="12.7109375" style="1" customWidth="1"/>
    <col min="15133" max="15142" width="10.140625" style="1" customWidth="1"/>
    <col min="15143" max="15361" width="9.140625" style="1"/>
    <col min="15362" max="15362" width="15" style="1" customWidth="1"/>
    <col min="15363" max="15378" width="11.28515625" style="1" customWidth="1"/>
    <col min="15379" max="15388" width="12.7109375" style="1" customWidth="1"/>
    <col min="15389" max="15398" width="10.140625" style="1" customWidth="1"/>
    <col min="15399" max="15617" width="9.140625" style="1"/>
    <col min="15618" max="15618" width="15" style="1" customWidth="1"/>
    <col min="15619" max="15634" width="11.28515625" style="1" customWidth="1"/>
    <col min="15635" max="15644" width="12.7109375" style="1" customWidth="1"/>
    <col min="15645" max="15654" width="10.140625" style="1" customWidth="1"/>
    <col min="15655" max="15873" width="9.140625" style="1"/>
    <col min="15874" max="15874" width="15" style="1" customWidth="1"/>
    <col min="15875" max="15890" width="11.28515625" style="1" customWidth="1"/>
    <col min="15891" max="15900" width="12.7109375" style="1" customWidth="1"/>
    <col min="15901" max="15910" width="10.140625" style="1" customWidth="1"/>
    <col min="15911" max="16129" width="9.140625" style="1"/>
    <col min="16130" max="16130" width="15" style="1" customWidth="1"/>
    <col min="16131" max="16146" width="11.28515625" style="1" customWidth="1"/>
    <col min="16147" max="16156" width="12.7109375" style="1" customWidth="1"/>
    <col min="16157" max="16166" width="10.140625" style="1" customWidth="1"/>
    <col min="16167" max="16384" width="9.140625" style="1"/>
  </cols>
  <sheetData>
    <row r="1" spans="1:148" ht="21" customHeight="1" thickBot="1">
      <c r="P1" s="18"/>
      <c r="Q1" s="18"/>
      <c r="R1" s="12"/>
      <c r="S1" s="12"/>
      <c r="T1" s="12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148" ht="21" customHeight="1">
      <c r="B2" s="11"/>
      <c r="C2" s="104" t="str">
        <f>+'[1]Single Life_Final'!B2</f>
        <v>SBI LIFE - SWARNA JEEVAN (111N049V05)</v>
      </c>
      <c r="D2" s="105"/>
      <c r="E2" s="105"/>
      <c r="F2" s="105"/>
      <c r="G2" s="105"/>
      <c r="H2" s="105"/>
      <c r="J2" s="104" t="str">
        <f>+C2</f>
        <v>SBI LIFE - SWARNA JEEVAN (111N049V05)</v>
      </c>
      <c r="K2" s="105"/>
      <c r="L2" s="105"/>
      <c r="M2" s="105"/>
      <c r="N2" s="105"/>
      <c r="O2" s="105"/>
      <c r="P2" s="106"/>
      <c r="Q2" s="18"/>
      <c r="R2" s="12"/>
      <c r="S2" s="12"/>
      <c r="T2" s="12"/>
      <c r="U2" s="104" t="str">
        <f>+J2</f>
        <v>SBI LIFE - SWARNA JEEVAN (111N049V05)</v>
      </c>
      <c r="V2" s="105"/>
      <c r="W2" s="105"/>
      <c r="X2" s="105"/>
      <c r="Y2" s="105"/>
      <c r="Z2" s="105"/>
      <c r="AA2" s="106"/>
      <c r="AB2"/>
      <c r="AC2"/>
      <c r="AD2"/>
      <c r="AE2" s="104" t="str">
        <f>+U2</f>
        <v>SBI LIFE - SWARNA JEEVAN (111N049V05)</v>
      </c>
      <c r="AF2" s="105"/>
      <c r="AG2" s="105"/>
      <c r="AH2" s="105"/>
      <c r="AI2" s="105"/>
      <c r="AJ2" s="105"/>
      <c r="AK2" s="106"/>
      <c r="AL2"/>
      <c r="AM2"/>
      <c r="AN2"/>
      <c r="AO2" s="104" t="str">
        <f>+AE2</f>
        <v>SBI LIFE - SWARNA JEEVAN (111N049V05)</v>
      </c>
      <c r="AP2" s="105"/>
      <c r="AQ2" s="105"/>
      <c r="AR2" s="105"/>
      <c r="AS2" s="105"/>
      <c r="AT2" s="105"/>
      <c r="AU2" s="106"/>
      <c r="AV2"/>
      <c r="AW2"/>
      <c r="AX2"/>
      <c r="AY2" s="104" t="str">
        <f>+AO2</f>
        <v>SBI LIFE - SWARNA JEEVAN (111N049V05)</v>
      </c>
      <c r="AZ2" s="105"/>
      <c r="BA2" s="105"/>
      <c r="BB2" s="105"/>
      <c r="BC2" s="105"/>
      <c r="BD2" s="105"/>
      <c r="BE2" s="106"/>
      <c r="BF2"/>
      <c r="BG2"/>
    </row>
    <row r="3" spans="1:148" ht="15.75">
      <c r="B3" s="20"/>
      <c r="C3" s="101" t="s">
        <v>58</v>
      </c>
      <c r="D3" s="102"/>
      <c r="E3" s="102"/>
      <c r="F3" s="102"/>
      <c r="G3" s="102"/>
      <c r="H3" s="102"/>
      <c r="J3" s="101" t="s">
        <v>58</v>
      </c>
      <c r="K3" s="102"/>
      <c r="L3" s="102"/>
      <c r="M3" s="102"/>
      <c r="N3" s="102"/>
      <c r="O3" s="102"/>
      <c r="P3" s="103"/>
      <c r="Q3" s="18"/>
      <c r="R3" s="12"/>
      <c r="S3" s="12"/>
      <c r="T3" s="12"/>
      <c r="U3" s="101" t="s">
        <v>58</v>
      </c>
      <c r="V3" s="102"/>
      <c r="W3" s="102"/>
      <c r="X3" s="102"/>
      <c r="Y3" s="102"/>
      <c r="Z3" s="102"/>
      <c r="AA3" s="103"/>
      <c r="AB3"/>
      <c r="AC3"/>
      <c r="AD3"/>
      <c r="AE3" s="101" t="str">
        <f>$J$3</f>
        <v>Annexure VIII</v>
      </c>
      <c r="AF3" s="102"/>
      <c r="AG3" s="102"/>
      <c r="AH3" s="102"/>
      <c r="AI3" s="102"/>
      <c r="AJ3" s="102"/>
      <c r="AK3" s="103"/>
      <c r="AL3"/>
      <c r="AM3"/>
      <c r="AN3"/>
      <c r="AO3" s="101" t="str">
        <f>$J$3</f>
        <v>Annexure VIII</v>
      </c>
      <c r="AP3" s="102"/>
      <c r="AQ3" s="102"/>
      <c r="AR3" s="102"/>
      <c r="AS3" s="102"/>
      <c r="AT3" s="102"/>
      <c r="AU3" s="103"/>
      <c r="AV3"/>
      <c r="AW3"/>
      <c r="AX3"/>
      <c r="AY3" s="101" t="str">
        <f>$J$3</f>
        <v>Annexure VIII</v>
      </c>
      <c r="AZ3" s="102"/>
      <c r="BA3" s="102"/>
      <c r="BB3" s="102"/>
      <c r="BC3" s="102"/>
      <c r="BD3" s="102"/>
      <c r="BE3" s="103"/>
      <c r="BF3"/>
      <c r="BG3"/>
    </row>
    <row r="4" spans="1:148" ht="15.75">
      <c r="B4" s="20"/>
      <c r="C4" s="101" t="s">
        <v>4</v>
      </c>
      <c r="D4" s="102"/>
      <c r="E4" s="102"/>
      <c r="F4" s="102"/>
      <c r="G4" s="102"/>
      <c r="H4" s="102"/>
      <c r="J4" s="101" t="s">
        <v>4</v>
      </c>
      <c r="K4" s="102"/>
      <c r="L4" s="102"/>
      <c r="M4" s="102"/>
      <c r="N4" s="102"/>
      <c r="O4" s="102"/>
      <c r="P4" s="103"/>
      <c r="Q4" s="19"/>
      <c r="R4" s="19"/>
      <c r="S4" s="19"/>
      <c r="T4" s="12"/>
      <c r="U4" s="101" t="s">
        <v>4</v>
      </c>
      <c r="V4" s="102"/>
      <c r="W4" s="102"/>
      <c r="X4" s="102"/>
      <c r="Y4" s="102"/>
      <c r="Z4" s="102"/>
      <c r="AA4" s="103"/>
      <c r="AB4"/>
      <c r="AC4"/>
      <c r="AD4"/>
      <c r="AE4" s="101" t="s">
        <v>4</v>
      </c>
      <c r="AF4" s="102"/>
      <c r="AG4" s="102"/>
      <c r="AH4" s="102"/>
      <c r="AI4" s="102"/>
      <c r="AJ4" s="102"/>
      <c r="AK4" s="103"/>
      <c r="AL4"/>
      <c r="AM4"/>
      <c r="AN4"/>
      <c r="AO4" s="101" t="str">
        <f>J4</f>
        <v xml:space="preserve"> Group Immediate Annuity Rates P.A. Payable Monthly</v>
      </c>
      <c r="AP4" s="102"/>
      <c r="AQ4" s="102"/>
      <c r="AR4" s="102"/>
      <c r="AS4" s="102"/>
      <c r="AT4" s="102"/>
      <c r="AU4" s="103"/>
      <c r="AV4"/>
      <c r="AW4"/>
      <c r="AX4"/>
      <c r="AY4" s="101" t="str">
        <f>J4</f>
        <v xml:space="preserve"> Group Immediate Annuity Rates P.A. Payable Monthly</v>
      </c>
      <c r="AZ4" s="102"/>
      <c r="BA4" s="102"/>
      <c r="BB4" s="102"/>
      <c r="BC4" s="102"/>
      <c r="BD4" s="102"/>
      <c r="BE4" s="103"/>
      <c r="BF4"/>
      <c r="BG4"/>
    </row>
    <row r="5" spans="1:148" ht="15.75">
      <c r="B5" s="20"/>
      <c r="C5" s="101" t="s">
        <v>59</v>
      </c>
      <c r="D5" s="102"/>
      <c r="E5" s="102"/>
      <c r="F5" s="102"/>
      <c r="G5" s="102"/>
      <c r="H5" s="102"/>
      <c r="J5" s="101" t="s">
        <v>59</v>
      </c>
      <c r="K5" s="102"/>
      <c r="L5" s="102"/>
      <c r="M5" s="102"/>
      <c r="N5" s="102"/>
      <c r="O5" s="102"/>
      <c r="P5" s="103"/>
      <c r="Q5" s="11"/>
      <c r="R5" s="11"/>
      <c r="S5" s="11"/>
      <c r="T5" s="12"/>
      <c r="U5" s="101" t="s">
        <v>59</v>
      </c>
      <c r="V5" s="102"/>
      <c r="W5" s="102"/>
      <c r="X5" s="102"/>
      <c r="Y5" s="102"/>
      <c r="Z5" s="102"/>
      <c r="AA5" s="103"/>
      <c r="AB5"/>
      <c r="AC5"/>
      <c r="AD5"/>
      <c r="AE5" s="101" t="s">
        <v>59</v>
      </c>
      <c r="AF5" s="102"/>
      <c r="AG5" s="102"/>
      <c r="AH5" s="102"/>
      <c r="AI5" s="102"/>
      <c r="AJ5" s="102"/>
      <c r="AK5" s="103"/>
      <c r="AL5"/>
      <c r="AM5"/>
      <c r="AN5"/>
      <c r="AO5" s="101" t="s">
        <v>59</v>
      </c>
      <c r="AP5" s="102"/>
      <c r="AQ5" s="102"/>
      <c r="AR5" s="102"/>
      <c r="AS5" s="102"/>
      <c r="AT5" s="102"/>
      <c r="AU5" s="103"/>
      <c r="AV5"/>
      <c r="AW5"/>
      <c r="AX5"/>
      <c r="AY5" s="101" t="s">
        <v>59</v>
      </c>
      <c r="AZ5" s="102"/>
      <c r="BA5" s="102"/>
      <c r="BB5" s="102"/>
      <c r="BC5" s="102"/>
      <c r="BD5" s="102"/>
      <c r="BE5" s="103"/>
      <c r="BF5"/>
      <c r="BG5"/>
    </row>
    <row r="6" spans="1:148" ht="31.5" customHeight="1" thickBot="1">
      <c r="A6"/>
      <c r="B6" s="20"/>
      <c r="C6" s="121" t="s">
        <v>60</v>
      </c>
      <c r="D6" s="120"/>
      <c r="E6" s="120"/>
      <c r="F6" s="120"/>
      <c r="G6" s="120"/>
      <c r="H6" s="120"/>
      <c r="I6" s="67"/>
      <c r="J6" s="121" t="str">
        <f>+C6</f>
        <v>Life and Last Survivor - 50% Income_Simple Increasing annuity @3%</v>
      </c>
      <c r="K6" s="120"/>
      <c r="L6" s="120"/>
      <c r="M6" s="120"/>
      <c r="N6" s="120"/>
      <c r="O6" s="120"/>
      <c r="P6" s="122"/>
      <c r="Q6" s="68"/>
      <c r="R6" s="68"/>
      <c r="S6" s="68"/>
      <c r="T6" s="69"/>
      <c r="U6" s="121" t="str">
        <f>+J6</f>
        <v>Life and Last Survivor - 50% Income_Simple Increasing annuity @3%</v>
      </c>
      <c r="V6" s="120"/>
      <c r="W6" s="120"/>
      <c r="X6" s="120"/>
      <c r="Y6" s="120"/>
      <c r="Z6" s="120"/>
      <c r="AA6" s="122"/>
      <c r="AB6" s="68"/>
      <c r="AC6" s="68"/>
      <c r="AD6" s="68"/>
      <c r="AE6" s="121" t="str">
        <f>+U6</f>
        <v>Life and Last Survivor - 50% Income_Simple Increasing annuity @3%</v>
      </c>
      <c r="AF6" s="120"/>
      <c r="AG6" s="120"/>
      <c r="AH6" s="120"/>
      <c r="AI6" s="120"/>
      <c r="AJ6" s="120"/>
      <c r="AK6" s="122"/>
      <c r="AL6" s="68"/>
      <c r="AM6" s="68"/>
      <c r="AN6" s="68"/>
      <c r="AO6" s="121" t="str">
        <f>+AE6</f>
        <v>Life and Last Survivor - 50% Income_Simple Increasing annuity @3%</v>
      </c>
      <c r="AP6" s="120"/>
      <c r="AQ6" s="120"/>
      <c r="AR6" s="120"/>
      <c r="AS6" s="120"/>
      <c r="AT6" s="120"/>
      <c r="AU6" s="122"/>
      <c r="AV6" s="68"/>
      <c r="AW6" s="68"/>
      <c r="AX6" s="68"/>
      <c r="AY6" s="121" t="str">
        <f>+AO6</f>
        <v>Life and Last Survivor - 50% Income_Simple Increasing annuity @3%</v>
      </c>
      <c r="AZ6" s="120"/>
      <c r="BA6" s="120"/>
      <c r="BB6" s="120"/>
      <c r="BC6" s="120"/>
      <c r="BD6" s="120"/>
      <c r="BE6" s="122"/>
      <c r="BF6"/>
      <c r="BG6"/>
    </row>
    <row r="7" spans="1:148" ht="13.5" thickBot="1">
      <c r="A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148" ht="30" customHeight="1" thickBot="1">
      <c r="A8"/>
      <c r="C8" s="135" t="s">
        <v>1</v>
      </c>
      <c r="D8" s="136"/>
      <c r="E8" s="137"/>
      <c r="F8" s="20"/>
      <c r="G8" s="20"/>
      <c r="H8" s="20"/>
      <c r="I8" s="135" t="s">
        <v>1</v>
      </c>
      <c r="J8" s="136"/>
      <c r="K8" s="137"/>
      <c r="P8"/>
      <c r="Q8"/>
      <c r="R8"/>
      <c r="S8" s="132" t="s">
        <v>1</v>
      </c>
      <c r="T8" s="133"/>
      <c r="U8" s="134"/>
      <c r="V8"/>
      <c r="W8"/>
      <c r="AA8"/>
      <c r="AB8"/>
      <c r="AC8" s="132" t="s">
        <v>1</v>
      </c>
      <c r="AD8" s="133"/>
      <c r="AE8" s="134"/>
      <c r="AF8"/>
      <c r="AG8"/>
      <c r="AK8"/>
      <c r="AL8"/>
      <c r="AM8" s="132" t="s">
        <v>1</v>
      </c>
      <c r="AN8" s="133"/>
      <c r="AO8" s="134"/>
      <c r="AP8"/>
      <c r="AQ8"/>
      <c r="AU8"/>
      <c r="AV8"/>
      <c r="AW8" s="132" t="s">
        <v>1</v>
      </c>
      <c r="AX8" s="133"/>
      <c r="AY8" s="134"/>
      <c r="AZ8"/>
      <c r="BA8"/>
      <c r="BE8"/>
      <c r="BF8"/>
      <c r="BG8"/>
    </row>
    <row r="9" spans="1:148" ht="46.5" customHeight="1" thickBot="1">
      <c r="A9"/>
      <c r="B9" s="28" t="s">
        <v>2</v>
      </c>
      <c r="C9" s="70">
        <v>30</v>
      </c>
      <c r="D9" s="70">
        <v>31</v>
      </c>
      <c r="E9" s="70">
        <v>32</v>
      </c>
      <c r="F9" s="70">
        <v>33</v>
      </c>
      <c r="G9" s="70">
        <v>34</v>
      </c>
      <c r="H9" s="70">
        <v>35</v>
      </c>
      <c r="I9" s="70">
        <v>36</v>
      </c>
      <c r="J9" s="70">
        <v>37</v>
      </c>
      <c r="K9" s="70">
        <v>38</v>
      </c>
      <c r="L9" s="70">
        <v>39</v>
      </c>
      <c r="M9" s="70">
        <v>40</v>
      </c>
      <c r="N9" s="71">
        <v>41</v>
      </c>
      <c r="O9" s="71">
        <v>42</v>
      </c>
      <c r="P9" s="71">
        <v>43</v>
      </c>
      <c r="Q9" s="71">
        <v>44</v>
      </c>
      <c r="R9" s="71">
        <v>45</v>
      </c>
      <c r="S9" s="71">
        <v>46</v>
      </c>
      <c r="T9" s="71">
        <v>47</v>
      </c>
      <c r="U9" s="71">
        <v>48</v>
      </c>
      <c r="V9" s="71">
        <v>49</v>
      </c>
      <c r="W9" s="72">
        <v>50</v>
      </c>
      <c r="X9" s="73">
        <v>51</v>
      </c>
      <c r="Y9" s="71">
        <v>52</v>
      </c>
      <c r="Z9" s="71">
        <v>53</v>
      </c>
      <c r="AA9" s="71">
        <v>54</v>
      </c>
      <c r="AB9" s="71">
        <v>55</v>
      </c>
      <c r="AC9" s="71">
        <v>56</v>
      </c>
      <c r="AD9" s="71">
        <v>57</v>
      </c>
      <c r="AE9" s="71">
        <v>58</v>
      </c>
      <c r="AF9" s="71">
        <v>59</v>
      </c>
      <c r="AG9" s="71">
        <v>60</v>
      </c>
      <c r="AH9" s="71">
        <v>61</v>
      </c>
      <c r="AI9" s="71">
        <v>62</v>
      </c>
      <c r="AJ9" s="71">
        <v>63</v>
      </c>
      <c r="AK9" s="71">
        <v>64</v>
      </c>
      <c r="AL9" s="71">
        <v>65</v>
      </c>
      <c r="AM9" s="71">
        <v>66</v>
      </c>
      <c r="AN9" s="71">
        <v>67</v>
      </c>
      <c r="AO9" s="71">
        <v>68</v>
      </c>
      <c r="AP9" s="71">
        <v>69</v>
      </c>
      <c r="AQ9" s="71">
        <v>70</v>
      </c>
      <c r="AR9" s="71">
        <v>71</v>
      </c>
      <c r="AS9" s="71">
        <v>72</v>
      </c>
      <c r="AT9" s="71">
        <v>73</v>
      </c>
      <c r="AU9" s="71">
        <v>74</v>
      </c>
      <c r="AV9" s="71">
        <v>75</v>
      </c>
      <c r="AW9" s="71">
        <v>76</v>
      </c>
      <c r="AX9" s="71">
        <v>77</v>
      </c>
      <c r="AY9" s="71">
        <v>78</v>
      </c>
      <c r="AZ9" s="71">
        <v>79</v>
      </c>
      <c r="BA9" s="71">
        <v>80</v>
      </c>
      <c r="BB9" s="71">
        <v>81</v>
      </c>
      <c r="BC9" s="71">
        <v>82</v>
      </c>
      <c r="BD9" s="71">
        <v>83</v>
      </c>
      <c r="BE9" s="71">
        <v>84</v>
      </c>
      <c r="BF9" s="71">
        <v>85</v>
      </c>
      <c r="BG9"/>
    </row>
    <row r="10" spans="1:148" ht="16.5" customHeight="1">
      <c r="A10"/>
      <c r="B10" s="74">
        <v>18</v>
      </c>
      <c r="C10" s="62">
        <v>28.200000000000003</v>
      </c>
      <c r="D10" s="62">
        <v>28.44</v>
      </c>
      <c r="E10" s="62">
        <v>28.68</v>
      </c>
      <c r="F10" s="62">
        <v>29.04</v>
      </c>
      <c r="G10" s="62">
        <v>29.28</v>
      </c>
      <c r="H10" s="62">
        <v>29.52</v>
      </c>
      <c r="I10" s="62">
        <v>29.759999999999998</v>
      </c>
      <c r="J10" s="62">
        <v>30</v>
      </c>
      <c r="K10" s="62">
        <v>30.240000000000002</v>
      </c>
      <c r="L10" s="62">
        <v>30.48</v>
      </c>
      <c r="M10" s="62">
        <v>30.839999999999996</v>
      </c>
      <c r="N10" s="62">
        <v>31.08</v>
      </c>
      <c r="O10" s="62">
        <v>31.32</v>
      </c>
      <c r="P10" s="62">
        <v>31.68</v>
      </c>
      <c r="Q10" s="62">
        <v>31.92</v>
      </c>
      <c r="R10" s="62">
        <v>32.28</v>
      </c>
      <c r="S10" s="62">
        <v>32.519999999999996</v>
      </c>
      <c r="T10" s="62">
        <v>32.880000000000003</v>
      </c>
      <c r="U10" s="62">
        <v>33.24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</row>
    <row r="11" spans="1:148" ht="14.25">
      <c r="A11"/>
      <c r="B11" s="75">
        <v>19</v>
      </c>
      <c r="C11" s="62">
        <v>28.44</v>
      </c>
      <c r="D11" s="62">
        <v>28.68</v>
      </c>
      <c r="E11" s="62">
        <v>28.92</v>
      </c>
      <c r="F11" s="62">
        <v>29.160000000000004</v>
      </c>
      <c r="G11" s="62">
        <v>29.400000000000002</v>
      </c>
      <c r="H11" s="62">
        <v>29.64</v>
      </c>
      <c r="I11" s="62">
        <v>29.880000000000003</v>
      </c>
      <c r="J11" s="62">
        <v>30.240000000000002</v>
      </c>
      <c r="K11" s="62">
        <v>30.48</v>
      </c>
      <c r="L11" s="62">
        <v>30.72</v>
      </c>
      <c r="M11" s="62">
        <v>30.96</v>
      </c>
      <c r="N11" s="62">
        <v>31.32</v>
      </c>
      <c r="O11" s="62">
        <v>31.56</v>
      </c>
      <c r="P11" s="62">
        <v>31.799999999999997</v>
      </c>
      <c r="Q11" s="62">
        <v>32.160000000000004</v>
      </c>
      <c r="R11" s="62">
        <v>32.519999999999996</v>
      </c>
      <c r="S11" s="62">
        <v>32.76</v>
      </c>
      <c r="T11" s="62">
        <v>33.119999999999997</v>
      </c>
      <c r="U11" s="62">
        <v>33.480000000000004</v>
      </c>
      <c r="V11" s="62">
        <v>33.839999999999996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</row>
    <row r="12" spans="1:148" ht="14.25">
      <c r="A12"/>
      <c r="B12" s="75">
        <v>20</v>
      </c>
      <c r="C12" s="62">
        <v>28.56</v>
      </c>
      <c r="D12" s="62">
        <v>28.799999999999997</v>
      </c>
      <c r="E12" s="62">
        <v>29.04</v>
      </c>
      <c r="F12" s="62">
        <v>29.28</v>
      </c>
      <c r="G12" s="62">
        <v>29.64</v>
      </c>
      <c r="H12" s="62">
        <v>29.880000000000003</v>
      </c>
      <c r="I12" s="62">
        <v>30.119999999999997</v>
      </c>
      <c r="J12" s="62">
        <v>30.36</v>
      </c>
      <c r="K12" s="62">
        <v>30.599999999999998</v>
      </c>
      <c r="L12" s="62">
        <v>30.96</v>
      </c>
      <c r="M12" s="62">
        <v>31.200000000000003</v>
      </c>
      <c r="N12" s="62">
        <v>31.44</v>
      </c>
      <c r="O12" s="62">
        <v>31.799999999999997</v>
      </c>
      <c r="P12" s="62">
        <v>32.04</v>
      </c>
      <c r="Q12" s="62">
        <v>32.400000000000006</v>
      </c>
      <c r="R12" s="62">
        <v>32.64</v>
      </c>
      <c r="S12" s="62">
        <v>33</v>
      </c>
      <c r="T12" s="62">
        <v>33.36</v>
      </c>
      <c r="U12" s="62">
        <v>33.72</v>
      </c>
      <c r="V12" s="62">
        <v>33.96</v>
      </c>
      <c r="W12" s="62">
        <v>34.44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</row>
    <row r="13" spans="1:148" ht="14.25">
      <c r="A13"/>
      <c r="B13" s="75">
        <v>21</v>
      </c>
      <c r="C13" s="62">
        <v>28.68</v>
      </c>
      <c r="D13" s="62">
        <v>28.92</v>
      </c>
      <c r="E13" s="62">
        <v>29.28</v>
      </c>
      <c r="F13" s="62">
        <v>29.52</v>
      </c>
      <c r="G13" s="62">
        <v>29.759999999999998</v>
      </c>
      <c r="H13" s="62">
        <v>30</v>
      </c>
      <c r="I13" s="62">
        <v>30.36</v>
      </c>
      <c r="J13" s="62">
        <v>30.599999999999998</v>
      </c>
      <c r="K13" s="62">
        <v>30.839999999999996</v>
      </c>
      <c r="L13" s="62">
        <v>31.08</v>
      </c>
      <c r="M13" s="62">
        <v>31.44</v>
      </c>
      <c r="N13" s="62">
        <v>31.68</v>
      </c>
      <c r="O13" s="62">
        <v>32.04</v>
      </c>
      <c r="P13" s="62">
        <v>32.28</v>
      </c>
      <c r="Q13" s="62">
        <v>32.64</v>
      </c>
      <c r="R13" s="62">
        <v>32.880000000000003</v>
      </c>
      <c r="S13" s="62">
        <v>33.24</v>
      </c>
      <c r="T13" s="62">
        <v>33.599999999999994</v>
      </c>
      <c r="U13" s="62">
        <v>33.839999999999996</v>
      </c>
      <c r="V13" s="62">
        <v>34.200000000000003</v>
      </c>
      <c r="W13" s="62">
        <v>34.56</v>
      </c>
      <c r="X13" s="62">
        <v>34.92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4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</row>
    <row r="14" spans="1:148" ht="14.25">
      <c r="A14"/>
      <c r="B14" s="75">
        <v>22</v>
      </c>
      <c r="C14" s="62">
        <v>28.799999999999997</v>
      </c>
      <c r="D14" s="62">
        <v>29.160000000000004</v>
      </c>
      <c r="E14" s="62">
        <v>29.400000000000002</v>
      </c>
      <c r="F14" s="62">
        <v>29.64</v>
      </c>
      <c r="G14" s="62">
        <v>29.880000000000003</v>
      </c>
      <c r="H14" s="62">
        <v>30.240000000000002</v>
      </c>
      <c r="I14" s="62">
        <v>30.48</v>
      </c>
      <c r="J14" s="62">
        <v>30.72</v>
      </c>
      <c r="K14" s="62">
        <v>31.08</v>
      </c>
      <c r="L14" s="62">
        <v>31.32</v>
      </c>
      <c r="M14" s="62">
        <v>31.68</v>
      </c>
      <c r="N14" s="62">
        <v>31.92</v>
      </c>
      <c r="O14" s="62">
        <v>32.160000000000004</v>
      </c>
      <c r="P14" s="62">
        <v>32.519999999999996</v>
      </c>
      <c r="Q14" s="62">
        <v>32.76</v>
      </c>
      <c r="R14" s="62">
        <v>33.119999999999997</v>
      </c>
      <c r="S14" s="62">
        <v>33.480000000000004</v>
      </c>
      <c r="T14" s="62">
        <v>33.72</v>
      </c>
      <c r="U14" s="62">
        <v>34.08</v>
      </c>
      <c r="V14" s="62">
        <v>34.44</v>
      </c>
      <c r="W14" s="62">
        <v>34.799999999999997</v>
      </c>
      <c r="X14" s="62">
        <v>35.160000000000004</v>
      </c>
      <c r="Y14" s="62">
        <v>35.64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4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</row>
    <row r="15" spans="1:148" ht="14.25">
      <c r="A15"/>
      <c r="B15" s="75">
        <v>23</v>
      </c>
      <c r="C15" s="62">
        <v>29.04</v>
      </c>
      <c r="D15" s="62">
        <v>29.28</v>
      </c>
      <c r="E15" s="62">
        <v>29.52</v>
      </c>
      <c r="F15" s="62">
        <v>29.880000000000003</v>
      </c>
      <c r="G15" s="62">
        <v>30.119999999999997</v>
      </c>
      <c r="H15" s="62">
        <v>30.36</v>
      </c>
      <c r="I15" s="62">
        <v>30.72</v>
      </c>
      <c r="J15" s="62">
        <v>30.96</v>
      </c>
      <c r="K15" s="62">
        <v>31.200000000000003</v>
      </c>
      <c r="L15" s="62">
        <v>31.56</v>
      </c>
      <c r="M15" s="62">
        <v>31.799999999999997</v>
      </c>
      <c r="N15" s="62">
        <v>32.160000000000004</v>
      </c>
      <c r="O15" s="62">
        <v>32.400000000000006</v>
      </c>
      <c r="P15" s="62">
        <v>32.76</v>
      </c>
      <c r="Q15" s="62">
        <v>33</v>
      </c>
      <c r="R15" s="62">
        <v>33.36</v>
      </c>
      <c r="S15" s="62">
        <v>33.72</v>
      </c>
      <c r="T15" s="62">
        <v>33.96</v>
      </c>
      <c r="U15" s="62">
        <v>34.32</v>
      </c>
      <c r="V15" s="62">
        <v>34.68</v>
      </c>
      <c r="W15" s="62">
        <v>35.04</v>
      </c>
      <c r="X15" s="62">
        <v>35.400000000000006</v>
      </c>
      <c r="Y15" s="62">
        <v>35.880000000000003</v>
      </c>
      <c r="Z15" s="62">
        <v>36.24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4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</row>
    <row r="16" spans="1:148" ht="14.25">
      <c r="A16"/>
      <c r="B16" s="75">
        <v>24</v>
      </c>
      <c r="C16" s="62">
        <v>29.160000000000004</v>
      </c>
      <c r="D16" s="62">
        <v>29.400000000000002</v>
      </c>
      <c r="E16" s="62">
        <v>29.759999999999998</v>
      </c>
      <c r="F16" s="62">
        <v>30</v>
      </c>
      <c r="G16" s="62">
        <v>30.240000000000002</v>
      </c>
      <c r="H16" s="62">
        <v>30.599999999999998</v>
      </c>
      <c r="I16" s="62">
        <v>30.839999999999996</v>
      </c>
      <c r="J16" s="62">
        <v>31.200000000000003</v>
      </c>
      <c r="K16" s="62">
        <v>31.44</v>
      </c>
      <c r="L16" s="62">
        <v>31.799999999999997</v>
      </c>
      <c r="M16" s="62">
        <v>32.04</v>
      </c>
      <c r="N16" s="62">
        <v>32.400000000000006</v>
      </c>
      <c r="O16" s="62">
        <v>32.64</v>
      </c>
      <c r="P16" s="62">
        <v>33</v>
      </c>
      <c r="Q16" s="62">
        <v>33.24</v>
      </c>
      <c r="R16" s="62">
        <v>33.599999999999994</v>
      </c>
      <c r="S16" s="62">
        <v>33.96</v>
      </c>
      <c r="T16" s="62">
        <v>34.200000000000003</v>
      </c>
      <c r="U16" s="62">
        <v>34.56</v>
      </c>
      <c r="V16" s="62">
        <v>34.92</v>
      </c>
      <c r="W16" s="62">
        <v>35.28</v>
      </c>
      <c r="X16" s="62">
        <v>35.64</v>
      </c>
      <c r="Y16" s="62">
        <v>36</v>
      </c>
      <c r="Z16" s="62">
        <v>36.480000000000004</v>
      </c>
      <c r="AA16" s="62">
        <v>36.839999999999996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4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</row>
    <row r="17" spans="1:148" ht="14.25">
      <c r="A17"/>
      <c r="B17" s="75">
        <v>25</v>
      </c>
      <c r="C17" s="62">
        <v>29.28</v>
      </c>
      <c r="D17" s="62">
        <v>29.52</v>
      </c>
      <c r="E17" s="62">
        <v>29.880000000000003</v>
      </c>
      <c r="F17" s="62">
        <v>30.119999999999997</v>
      </c>
      <c r="G17" s="62">
        <v>30.48</v>
      </c>
      <c r="H17" s="62">
        <v>30.72</v>
      </c>
      <c r="I17" s="62">
        <v>31.08</v>
      </c>
      <c r="J17" s="62">
        <v>31.32</v>
      </c>
      <c r="K17" s="62">
        <v>31.68</v>
      </c>
      <c r="L17" s="62">
        <v>31.92</v>
      </c>
      <c r="M17" s="62">
        <v>32.28</v>
      </c>
      <c r="N17" s="62">
        <v>32.519999999999996</v>
      </c>
      <c r="O17" s="62">
        <v>32.880000000000003</v>
      </c>
      <c r="P17" s="62">
        <v>33.24</v>
      </c>
      <c r="Q17" s="62">
        <v>33.480000000000004</v>
      </c>
      <c r="R17" s="62">
        <v>33.839999999999996</v>
      </c>
      <c r="S17" s="62">
        <v>34.200000000000003</v>
      </c>
      <c r="T17" s="62">
        <v>34.44</v>
      </c>
      <c r="U17" s="62">
        <v>34.799999999999997</v>
      </c>
      <c r="V17" s="62">
        <v>35.160000000000004</v>
      </c>
      <c r="W17" s="62">
        <v>35.519999999999996</v>
      </c>
      <c r="X17" s="62">
        <v>35.880000000000003</v>
      </c>
      <c r="Y17" s="62">
        <v>36.36</v>
      </c>
      <c r="Z17" s="62">
        <v>36.72</v>
      </c>
      <c r="AA17" s="62">
        <v>37.08</v>
      </c>
      <c r="AB17" s="62">
        <v>37.56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4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</row>
    <row r="18" spans="1:148" ht="14.25">
      <c r="A18"/>
      <c r="B18" s="75">
        <v>26</v>
      </c>
      <c r="C18" s="62">
        <v>29.400000000000002</v>
      </c>
      <c r="D18" s="62">
        <v>29.759999999999998</v>
      </c>
      <c r="E18" s="62">
        <v>30</v>
      </c>
      <c r="F18" s="62">
        <v>30.36</v>
      </c>
      <c r="G18" s="62">
        <v>30.599999999999998</v>
      </c>
      <c r="H18" s="62">
        <v>30.96</v>
      </c>
      <c r="I18" s="62">
        <v>31.200000000000003</v>
      </c>
      <c r="J18" s="62">
        <v>31.56</v>
      </c>
      <c r="K18" s="62">
        <v>31.799999999999997</v>
      </c>
      <c r="L18" s="62">
        <v>32.160000000000004</v>
      </c>
      <c r="M18" s="62">
        <v>32.519999999999996</v>
      </c>
      <c r="N18" s="62">
        <v>32.76</v>
      </c>
      <c r="O18" s="62">
        <v>33.119999999999997</v>
      </c>
      <c r="P18" s="62">
        <v>33.36</v>
      </c>
      <c r="Q18" s="62">
        <v>33.72</v>
      </c>
      <c r="R18" s="62">
        <v>34.08</v>
      </c>
      <c r="S18" s="62">
        <v>34.44</v>
      </c>
      <c r="T18" s="62">
        <v>34.799999999999997</v>
      </c>
      <c r="U18" s="62">
        <v>35.04</v>
      </c>
      <c r="V18" s="62">
        <v>35.400000000000006</v>
      </c>
      <c r="W18" s="62">
        <v>35.76</v>
      </c>
      <c r="X18" s="62">
        <v>36.24</v>
      </c>
      <c r="Y18" s="62">
        <v>36.599999999999994</v>
      </c>
      <c r="Z18" s="62">
        <v>36.96</v>
      </c>
      <c r="AA18" s="62">
        <v>37.44</v>
      </c>
      <c r="AB18" s="62">
        <v>37.799999999999997</v>
      </c>
      <c r="AC18" s="62">
        <v>38.28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4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</row>
    <row r="19" spans="1:148" ht="14.25">
      <c r="A19"/>
      <c r="B19" s="75">
        <v>27</v>
      </c>
      <c r="C19" s="62">
        <v>29.52</v>
      </c>
      <c r="D19" s="62">
        <v>29.880000000000003</v>
      </c>
      <c r="E19" s="62">
        <v>30.119999999999997</v>
      </c>
      <c r="F19" s="62">
        <v>30.48</v>
      </c>
      <c r="G19" s="62">
        <v>30.72</v>
      </c>
      <c r="H19" s="62">
        <v>31.08</v>
      </c>
      <c r="I19" s="62">
        <v>31.44</v>
      </c>
      <c r="J19" s="62">
        <v>31.68</v>
      </c>
      <c r="K19" s="62">
        <v>32.04</v>
      </c>
      <c r="L19" s="62">
        <v>32.400000000000006</v>
      </c>
      <c r="M19" s="62">
        <v>32.64</v>
      </c>
      <c r="N19" s="62">
        <v>33</v>
      </c>
      <c r="O19" s="62">
        <v>33.36</v>
      </c>
      <c r="P19" s="62">
        <v>33.599999999999994</v>
      </c>
      <c r="Q19" s="62">
        <v>33.96</v>
      </c>
      <c r="R19" s="62">
        <v>34.32</v>
      </c>
      <c r="S19" s="62">
        <v>34.68</v>
      </c>
      <c r="T19" s="62">
        <v>35.04</v>
      </c>
      <c r="U19" s="62">
        <v>35.400000000000006</v>
      </c>
      <c r="V19" s="62">
        <v>35.76</v>
      </c>
      <c r="W19" s="62">
        <v>36.119999999999997</v>
      </c>
      <c r="X19" s="62">
        <v>36.480000000000004</v>
      </c>
      <c r="Y19" s="62">
        <v>36.839999999999996</v>
      </c>
      <c r="Z19" s="62">
        <v>37.200000000000003</v>
      </c>
      <c r="AA19" s="62">
        <v>37.68</v>
      </c>
      <c r="AB19" s="62">
        <v>38.04</v>
      </c>
      <c r="AC19" s="62">
        <v>38.519999999999996</v>
      </c>
      <c r="AD19" s="62">
        <v>39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4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</row>
    <row r="20" spans="1:148" ht="14.25">
      <c r="A20"/>
      <c r="B20" s="75">
        <v>28</v>
      </c>
      <c r="C20" s="62">
        <v>29.64</v>
      </c>
      <c r="D20" s="62">
        <v>30</v>
      </c>
      <c r="E20" s="62">
        <v>30.240000000000002</v>
      </c>
      <c r="F20" s="62">
        <v>30.599999999999998</v>
      </c>
      <c r="G20" s="62">
        <v>30.96</v>
      </c>
      <c r="H20" s="62">
        <v>31.200000000000003</v>
      </c>
      <c r="I20" s="62">
        <v>31.56</v>
      </c>
      <c r="J20" s="62">
        <v>31.92</v>
      </c>
      <c r="K20" s="62">
        <v>32.28</v>
      </c>
      <c r="L20" s="62">
        <v>32.519999999999996</v>
      </c>
      <c r="M20" s="62">
        <v>32.880000000000003</v>
      </c>
      <c r="N20" s="62">
        <v>33.24</v>
      </c>
      <c r="O20" s="62">
        <v>33.599999999999994</v>
      </c>
      <c r="P20" s="62">
        <v>33.839999999999996</v>
      </c>
      <c r="Q20" s="62">
        <v>34.200000000000003</v>
      </c>
      <c r="R20" s="62">
        <v>34.56</v>
      </c>
      <c r="S20" s="62">
        <v>34.92</v>
      </c>
      <c r="T20" s="62">
        <v>35.28</v>
      </c>
      <c r="U20" s="62">
        <v>35.64</v>
      </c>
      <c r="V20" s="62">
        <v>36</v>
      </c>
      <c r="W20" s="62">
        <v>36.36</v>
      </c>
      <c r="X20" s="62">
        <v>36.72</v>
      </c>
      <c r="Y20" s="62">
        <v>37.08</v>
      </c>
      <c r="Z20" s="62">
        <v>37.56</v>
      </c>
      <c r="AA20" s="62">
        <v>37.92</v>
      </c>
      <c r="AB20" s="62">
        <v>38.400000000000006</v>
      </c>
      <c r="AC20" s="62">
        <v>38.76</v>
      </c>
      <c r="AD20" s="62">
        <v>39.24</v>
      </c>
      <c r="AE20" s="62">
        <v>39.72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4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</row>
    <row r="21" spans="1:148" ht="14.25">
      <c r="A21"/>
      <c r="B21" s="75">
        <v>29</v>
      </c>
      <c r="C21" s="62">
        <v>29.759999999999998</v>
      </c>
      <c r="D21" s="62">
        <v>30.119999999999997</v>
      </c>
      <c r="E21" s="62">
        <v>30.48</v>
      </c>
      <c r="F21" s="62">
        <v>30.72</v>
      </c>
      <c r="G21" s="62">
        <v>31.08</v>
      </c>
      <c r="H21" s="62">
        <v>31.44</v>
      </c>
      <c r="I21" s="62">
        <v>31.799999999999997</v>
      </c>
      <c r="J21" s="62">
        <v>32.04</v>
      </c>
      <c r="K21" s="62">
        <v>32.400000000000006</v>
      </c>
      <c r="L21" s="62">
        <v>32.76</v>
      </c>
      <c r="M21" s="62">
        <v>33.119999999999997</v>
      </c>
      <c r="N21" s="62">
        <v>33.480000000000004</v>
      </c>
      <c r="O21" s="62">
        <v>33.72</v>
      </c>
      <c r="P21" s="62">
        <v>34.08</v>
      </c>
      <c r="Q21" s="62">
        <v>34.44</v>
      </c>
      <c r="R21" s="62">
        <v>34.799999999999997</v>
      </c>
      <c r="S21" s="62">
        <v>35.160000000000004</v>
      </c>
      <c r="T21" s="62">
        <v>35.519999999999996</v>
      </c>
      <c r="U21" s="62">
        <v>35.880000000000003</v>
      </c>
      <c r="V21" s="62">
        <v>36.24</v>
      </c>
      <c r="W21" s="62">
        <v>36.599999999999994</v>
      </c>
      <c r="X21" s="62">
        <v>36.96</v>
      </c>
      <c r="Y21" s="62">
        <v>37.44</v>
      </c>
      <c r="Z21" s="62">
        <v>37.799999999999997</v>
      </c>
      <c r="AA21" s="62">
        <v>38.28</v>
      </c>
      <c r="AB21" s="62">
        <v>38.64</v>
      </c>
      <c r="AC21" s="62">
        <v>39.119999999999997</v>
      </c>
      <c r="AD21" s="62">
        <v>39.599999999999994</v>
      </c>
      <c r="AE21" s="62">
        <v>40.08</v>
      </c>
      <c r="AF21" s="62">
        <v>40.56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4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</row>
    <row r="22" spans="1:148" ht="14.25">
      <c r="A22"/>
      <c r="B22" s="75">
        <v>30</v>
      </c>
      <c r="C22" s="62">
        <v>29.880000000000003</v>
      </c>
      <c r="D22" s="62">
        <v>30.240000000000002</v>
      </c>
      <c r="E22" s="62">
        <v>30.599999999999998</v>
      </c>
      <c r="F22" s="62">
        <v>30.839999999999996</v>
      </c>
      <c r="G22" s="62">
        <v>31.200000000000003</v>
      </c>
      <c r="H22" s="62">
        <v>31.56</v>
      </c>
      <c r="I22" s="62">
        <v>31.92</v>
      </c>
      <c r="J22" s="62">
        <v>32.28</v>
      </c>
      <c r="K22" s="62">
        <v>32.64</v>
      </c>
      <c r="L22" s="62">
        <v>33</v>
      </c>
      <c r="M22" s="62">
        <v>33.24</v>
      </c>
      <c r="N22" s="62">
        <v>33.599999999999994</v>
      </c>
      <c r="O22" s="62">
        <v>33.96</v>
      </c>
      <c r="P22" s="62">
        <v>34.32</v>
      </c>
      <c r="Q22" s="62">
        <v>34.68</v>
      </c>
      <c r="R22" s="62">
        <v>35.04</v>
      </c>
      <c r="S22" s="62">
        <v>35.400000000000006</v>
      </c>
      <c r="T22" s="62">
        <v>35.76</v>
      </c>
      <c r="U22" s="62">
        <v>36.119999999999997</v>
      </c>
      <c r="V22" s="62">
        <v>36.480000000000004</v>
      </c>
      <c r="W22" s="62">
        <v>36.96</v>
      </c>
      <c r="X22" s="62">
        <v>37.32</v>
      </c>
      <c r="Y22" s="62">
        <v>37.68</v>
      </c>
      <c r="Z22" s="62">
        <v>38.160000000000004</v>
      </c>
      <c r="AA22" s="62">
        <v>38.519999999999996</v>
      </c>
      <c r="AB22" s="62">
        <v>39</v>
      </c>
      <c r="AC22" s="62">
        <v>39.36</v>
      </c>
      <c r="AD22" s="62">
        <v>39.839999999999996</v>
      </c>
      <c r="AE22" s="62">
        <v>40.32</v>
      </c>
      <c r="AF22" s="62">
        <v>40.799999999999997</v>
      </c>
      <c r="AG22" s="62">
        <v>41.400000000000006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4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</row>
    <row r="23" spans="1:148" ht="14.25">
      <c r="A23"/>
      <c r="B23" s="75">
        <v>31</v>
      </c>
      <c r="C23" s="62">
        <v>30</v>
      </c>
      <c r="D23" s="62">
        <v>30.36</v>
      </c>
      <c r="E23" s="62">
        <v>30.72</v>
      </c>
      <c r="F23" s="62">
        <v>31.08</v>
      </c>
      <c r="G23" s="62">
        <v>31.32</v>
      </c>
      <c r="H23" s="62">
        <v>31.68</v>
      </c>
      <c r="I23" s="62">
        <v>32.04</v>
      </c>
      <c r="J23" s="62">
        <v>32.400000000000006</v>
      </c>
      <c r="K23" s="62">
        <v>32.76</v>
      </c>
      <c r="L23" s="62">
        <v>33.119999999999997</v>
      </c>
      <c r="M23" s="62">
        <v>33.480000000000004</v>
      </c>
      <c r="N23" s="62">
        <v>33.839999999999996</v>
      </c>
      <c r="O23" s="62">
        <v>34.200000000000003</v>
      </c>
      <c r="P23" s="62">
        <v>34.56</v>
      </c>
      <c r="Q23" s="62">
        <v>34.92</v>
      </c>
      <c r="R23" s="62">
        <v>35.28</v>
      </c>
      <c r="S23" s="62">
        <v>35.64</v>
      </c>
      <c r="T23" s="62">
        <v>36</v>
      </c>
      <c r="U23" s="62">
        <v>36.480000000000004</v>
      </c>
      <c r="V23" s="62">
        <v>36.839999999999996</v>
      </c>
      <c r="W23" s="62">
        <v>37.200000000000003</v>
      </c>
      <c r="X23" s="62">
        <v>37.56</v>
      </c>
      <c r="Y23" s="62">
        <v>38.04</v>
      </c>
      <c r="Z23" s="62">
        <v>38.400000000000006</v>
      </c>
      <c r="AA23" s="62">
        <v>38.880000000000003</v>
      </c>
      <c r="AB23" s="62">
        <v>39.24</v>
      </c>
      <c r="AC23" s="62">
        <v>39.72</v>
      </c>
      <c r="AD23" s="62">
        <v>40.200000000000003</v>
      </c>
      <c r="AE23" s="62">
        <v>40.68</v>
      </c>
      <c r="AF23" s="62">
        <v>41.160000000000004</v>
      </c>
      <c r="AG23" s="62">
        <v>41.64</v>
      </c>
      <c r="AH23" s="62">
        <v>42.24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4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</row>
    <row r="24" spans="1:148" ht="14.25">
      <c r="A24"/>
      <c r="B24" s="75">
        <v>32</v>
      </c>
      <c r="C24" s="62">
        <v>30.119999999999997</v>
      </c>
      <c r="D24" s="62">
        <v>30.48</v>
      </c>
      <c r="E24" s="62">
        <v>30.839999999999996</v>
      </c>
      <c r="F24" s="62">
        <v>31.200000000000003</v>
      </c>
      <c r="G24" s="62">
        <v>31.56</v>
      </c>
      <c r="H24" s="62">
        <v>31.92</v>
      </c>
      <c r="I24" s="62">
        <v>32.28</v>
      </c>
      <c r="J24" s="62">
        <v>32.64</v>
      </c>
      <c r="K24" s="62">
        <v>33</v>
      </c>
      <c r="L24" s="62">
        <v>33.36</v>
      </c>
      <c r="M24" s="62">
        <v>33.72</v>
      </c>
      <c r="N24" s="62">
        <v>34.08</v>
      </c>
      <c r="O24" s="62">
        <v>34.44</v>
      </c>
      <c r="P24" s="62">
        <v>34.799999999999997</v>
      </c>
      <c r="Q24" s="62">
        <v>35.160000000000004</v>
      </c>
      <c r="R24" s="62">
        <v>35.519999999999996</v>
      </c>
      <c r="S24" s="62">
        <v>35.880000000000003</v>
      </c>
      <c r="T24" s="62">
        <v>36.36</v>
      </c>
      <c r="U24" s="62">
        <v>36.72</v>
      </c>
      <c r="V24" s="62">
        <v>37.08</v>
      </c>
      <c r="W24" s="62">
        <v>37.44</v>
      </c>
      <c r="X24" s="62">
        <v>37.92</v>
      </c>
      <c r="Y24" s="62">
        <v>38.28</v>
      </c>
      <c r="Z24" s="62">
        <v>38.76</v>
      </c>
      <c r="AA24" s="62">
        <v>39.119999999999997</v>
      </c>
      <c r="AB24" s="62">
        <v>39.599999999999994</v>
      </c>
      <c r="AC24" s="62">
        <v>40.08</v>
      </c>
      <c r="AD24" s="62">
        <v>40.44</v>
      </c>
      <c r="AE24" s="62">
        <v>40.92</v>
      </c>
      <c r="AF24" s="62">
        <v>41.519999999999996</v>
      </c>
      <c r="AG24" s="62">
        <v>42</v>
      </c>
      <c r="AH24" s="62">
        <v>42.480000000000004</v>
      </c>
      <c r="AI24" s="62">
        <v>43.08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4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</row>
    <row r="25" spans="1:148" ht="14.25">
      <c r="A25"/>
      <c r="B25" s="75">
        <v>33</v>
      </c>
      <c r="C25" s="62">
        <v>30.240000000000002</v>
      </c>
      <c r="D25" s="62">
        <v>30.599999999999998</v>
      </c>
      <c r="E25" s="62">
        <v>30.96</v>
      </c>
      <c r="F25" s="62">
        <v>31.32</v>
      </c>
      <c r="G25" s="62">
        <v>31.68</v>
      </c>
      <c r="H25" s="62">
        <v>32.04</v>
      </c>
      <c r="I25" s="62">
        <v>32.400000000000006</v>
      </c>
      <c r="J25" s="62">
        <v>32.76</v>
      </c>
      <c r="K25" s="62">
        <v>33.119999999999997</v>
      </c>
      <c r="L25" s="62">
        <v>33.480000000000004</v>
      </c>
      <c r="M25" s="62">
        <v>33.839999999999996</v>
      </c>
      <c r="N25" s="62">
        <v>34.32</v>
      </c>
      <c r="O25" s="62">
        <v>34.68</v>
      </c>
      <c r="P25" s="62">
        <v>35.04</v>
      </c>
      <c r="Q25" s="62">
        <v>35.400000000000006</v>
      </c>
      <c r="R25" s="62">
        <v>35.76</v>
      </c>
      <c r="S25" s="62">
        <v>36.24</v>
      </c>
      <c r="T25" s="62">
        <v>36.599999999999994</v>
      </c>
      <c r="U25" s="62">
        <v>36.96</v>
      </c>
      <c r="V25" s="62">
        <v>37.32</v>
      </c>
      <c r="W25" s="62">
        <v>37.799999999999997</v>
      </c>
      <c r="X25" s="62">
        <v>38.160000000000004</v>
      </c>
      <c r="Y25" s="62">
        <v>38.64</v>
      </c>
      <c r="Z25" s="62">
        <v>39</v>
      </c>
      <c r="AA25" s="62">
        <v>39.480000000000004</v>
      </c>
      <c r="AB25" s="62">
        <v>39.96</v>
      </c>
      <c r="AC25" s="62">
        <v>40.32</v>
      </c>
      <c r="AD25" s="62">
        <v>40.799999999999997</v>
      </c>
      <c r="AE25" s="62">
        <v>41.28</v>
      </c>
      <c r="AF25" s="62">
        <v>41.76</v>
      </c>
      <c r="AG25" s="62">
        <v>42.36</v>
      </c>
      <c r="AH25" s="62">
        <v>42.839999999999996</v>
      </c>
      <c r="AI25" s="62">
        <v>43.44</v>
      </c>
      <c r="AJ25" s="62">
        <v>44.04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4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</row>
    <row r="26" spans="1:148" ht="14.25">
      <c r="A26"/>
      <c r="B26" s="75">
        <v>34</v>
      </c>
      <c r="C26" s="62">
        <v>30.36</v>
      </c>
      <c r="D26" s="62">
        <v>30.72</v>
      </c>
      <c r="E26" s="62">
        <v>31.08</v>
      </c>
      <c r="F26" s="62">
        <v>31.44</v>
      </c>
      <c r="G26" s="62">
        <v>31.799999999999997</v>
      </c>
      <c r="H26" s="62">
        <v>32.160000000000004</v>
      </c>
      <c r="I26" s="62">
        <v>32.519999999999996</v>
      </c>
      <c r="J26" s="62">
        <v>32.880000000000003</v>
      </c>
      <c r="K26" s="62">
        <v>33.24</v>
      </c>
      <c r="L26" s="62">
        <v>33.72</v>
      </c>
      <c r="M26" s="62">
        <v>34.08</v>
      </c>
      <c r="N26" s="62">
        <v>34.44</v>
      </c>
      <c r="O26" s="62">
        <v>34.799999999999997</v>
      </c>
      <c r="P26" s="62">
        <v>35.28</v>
      </c>
      <c r="Q26" s="62">
        <v>35.64</v>
      </c>
      <c r="R26" s="62">
        <v>36</v>
      </c>
      <c r="S26" s="62">
        <v>36.480000000000004</v>
      </c>
      <c r="T26" s="62">
        <v>36.839999999999996</v>
      </c>
      <c r="U26" s="62">
        <v>37.200000000000003</v>
      </c>
      <c r="V26" s="62">
        <v>37.68</v>
      </c>
      <c r="W26" s="62">
        <v>38.04</v>
      </c>
      <c r="X26" s="62">
        <v>38.519999999999996</v>
      </c>
      <c r="Y26" s="62">
        <v>38.880000000000003</v>
      </c>
      <c r="Z26" s="62">
        <v>39.36</v>
      </c>
      <c r="AA26" s="62">
        <v>39.839999999999996</v>
      </c>
      <c r="AB26" s="62">
        <v>40.200000000000003</v>
      </c>
      <c r="AC26" s="62">
        <v>40.68</v>
      </c>
      <c r="AD26" s="62">
        <v>41.160000000000004</v>
      </c>
      <c r="AE26" s="62">
        <v>41.64</v>
      </c>
      <c r="AF26" s="62">
        <v>42.12</v>
      </c>
      <c r="AG26" s="62">
        <v>42.599999999999994</v>
      </c>
      <c r="AH26" s="62">
        <v>43.2</v>
      </c>
      <c r="AI26" s="62">
        <v>43.8</v>
      </c>
      <c r="AJ26" s="62">
        <v>44.28</v>
      </c>
      <c r="AK26" s="62">
        <v>45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4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</row>
    <row r="27" spans="1:148" ht="14.25">
      <c r="A27"/>
      <c r="B27" s="75">
        <v>35</v>
      </c>
      <c r="C27" s="62">
        <v>30.36</v>
      </c>
      <c r="D27" s="62">
        <v>30.72</v>
      </c>
      <c r="E27" s="62">
        <v>31.200000000000003</v>
      </c>
      <c r="F27" s="62">
        <v>31.56</v>
      </c>
      <c r="G27" s="62">
        <v>31.92</v>
      </c>
      <c r="H27" s="62">
        <v>32.28</v>
      </c>
      <c r="I27" s="62">
        <v>32.64</v>
      </c>
      <c r="J27" s="62">
        <v>33.119999999999997</v>
      </c>
      <c r="K27" s="62">
        <v>33.480000000000004</v>
      </c>
      <c r="L27" s="62">
        <v>33.839999999999996</v>
      </c>
      <c r="M27" s="62">
        <v>34.200000000000003</v>
      </c>
      <c r="N27" s="62">
        <v>34.68</v>
      </c>
      <c r="O27" s="62">
        <v>35.04</v>
      </c>
      <c r="P27" s="62">
        <v>35.519999999999996</v>
      </c>
      <c r="Q27" s="62">
        <v>35.880000000000003</v>
      </c>
      <c r="R27" s="62">
        <v>36.24</v>
      </c>
      <c r="S27" s="62">
        <v>36.72</v>
      </c>
      <c r="T27" s="62">
        <v>37.08</v>
      </c>
      <c r="U27" s="62">
        <v>37.56</v>
      </c>
      <c r="V27" s="62">
        <v>37.92</v>
      </c>
      <c r="W27" s="62">
        <v>38.400000000000006</v>
      </c>
      <c r="X27" s="62">
        <v>38.76</v>
      </c>
      <c r="Y27" s="62">
        <v>39.24</v>
      </c>
      <c r="Z27" s="62">
        <v>39.72</v>
      </c>
      <c r="AA27" s="62">
        <v>40.08</v>
      </c>
      <c r="AB27" s="62">
        <v>40.56</v>
      </c>
      <c r="AC27" s="62">
        <v>41.04</v>
      </c>
      <c r="AD27" s="62">
        <v>41.519999999999996</v>
      </c>
      <c r="AE27" s="62">
        <v>42</v>
      </c>
      <c r="AF27" s="62">
        <v>42.480000000000004</v>
      </c>
      <c r="AG27" s="62">
        <v>43.08</v>
      </c>
      <c r="AH27" s="62">
        <v>43.56</v>
      </c>
      <c r="AI27" s="62">
        <v>44.160000000000004</v>
      </c>
      <c r="AJ27" s="62">
        <v>44.76</v>
      </c>
      <c r="AK27" s="62">
        <v>45.36</v>
      </c>
      <c r="AL27" s="62">
        <v>45.96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4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</row>
    <row r="28" spans="1:148" ht="14.25">
      <c r="A28"/>
      <c r="B28" s="75">
        <v>36</v>
      </c>
      <c r="C28" s="62">
        <v>30.48</v>
      </c>
      <c r="D28" s="62">
        <v>30.839999999999996</v>
      </c>
      <c r="E28" s="62">
        <v>31.200000000000003</v>
      </c>
      <c r="F28" s="62">
        <v>31.68</v>
      </c>
      <c r="G28" s="62">
        <v>32.04</v>
      </c>
      <c r="H28" s="62">
        <v>32.400000000000006</v>
      </c>
      <c r="I28" s="62">
        <v>32.76</v>
      </c>
      <c r="J28" s="62">
        <v>33.24</v>
      </c>
      <c r="K28" s="62">
        <v>33.599999999999994</v>
      </c>
      <c r="L28" s="62">
        <v>34.08</v>
      </c>
      <c r="M28" s="62">
        <v>34.44</v>
      </c>
      <c r="N28" s="62">
        <v>34.799999999999997</v>
      </c>
      <c r="O28" s="62">
        <v>35.28</v>
      </c>
      <c r="P28" s="62">
        <v>35.64</v>
      </c>
      <c r="Q28" s="62">
        <v>36.119999999999997</v>
      </c>
      <c r="R28" s="62">
        <v>36.480000000000004</v>
      </c>
      <c r="S28" s="62">
        <v>36.96</v>
      </c>
      <c r="T28" s="62">
        <v>37.32</v>
      </c>
      <c r="U28" s="62">
        <v>37.799999999999997</v>
      </c>
      <c r="V28" s="62">
        <v>38.160000000000004</v>
      </c>
      <c r="W28" s="62">
        <v>38.64</v>
      </c>
      <c r="X28" s="62">
        <v>39.119999999999997</v>
      </c>
      <c r="Y28" s="62">
        <v>39.599999999999994</v>
      </c>
      <c r="Z28" s="62">
        <v>39.96</v>
      </c>
      <c r="AA28" s="62">
        <v>40.44</v>
      </c>
      <c r="AB28" s="62">
        <v>40.92</v>
      </c>
      <c r="AC28" s="62">
        <v>41.400000000000006</v>
      </c>
      <c r="AD28" s="62">
        <v>41.88</v>
      </c>
      <c r="AE28" s="62">
        <v>42.36</v>
      </c>
      <c r="AF28" s="62">
        <v>42.839999999999996</v>
      </c>
      <c r="AG28" s="62">
        <v>43.44</v>
      </c>
      <c r="AH28" s="62">
        <v>43.92</v>
      </c>
      <c r="AI28" s="62">
        <v>44.519999999999996</v>
      </c>
      <c r="AJ28" s="62">
        <v>45.12</v>
      </c>
      <c r="AK28" s="62">
        <v>45.72</v>
      </c>
      <c r="AL28" s="62">
        <v>46.32</v>
      </c>
      <c r="AM28" s="62">
        <v>47.04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4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</row>
    <row r="29" spans="1:148" ht="14.25">
      <c r="A29"/>
      <c r="B29" s="75">
        <v>37</v>
      </c>
      <c r="C29" s="62">
        <v>30.599999999999998</v>
      </c>
      <c r="D29" s="62">
        <v>30.96</v>
      </c>
      <c r="E29" s="62">
        <v>31.32</v>
      </c>
      <c r="F29" s="62">
        <v>31.799999999999997</v>
      </c>
      <c r="G29" s="62">
        <v>32.160000000000004</v>
      </c>
      <c r="H29" s="62">
        <v>32.519999999999996</v>
      </c>
      <c r="I29" s="62">
        <v>33</v>
      </c>
      <c r="J29" s="62">
        <v>33.36</v>
      </c>
      <c r="K29" s="62">
        <v>33.72</v>
      </c>
      <c r="L29" s="62">
        <v>34.200000000000003</v>
      </c>
      <c r="M29" s="62">
        <v>34.56</v>
      </c>
      <c r="N29" s="62">
        <v>35.04</v>
      </c>
      <c r="O29" s="62">
        <v>35.400000000000006</v>
      </c>
      <c r="P29" s="62">
        <v>35.880000000000003</v>
      </c>
      <c r="Q29" s="62">
        <v>36.36</v>
      </c>
      <c r="R29" s="62">
        <v>36.72</v>
      </c>
      <c r="S29" s="62">
        <v>37.200000000000003</v>
      </c>
      <c r="T29" s="62">
        <v>37.56</v>
      </c>
      <c r="U29" s="62">
        <v>38.04</v>
      </c>
      <c r="V29" s="62">
        <v>38.519999999999996</v>
      </c>
      <c r="W29" s="62">
        <v>39</v>
      </c>
      <c r="X29" s="62">
        <v>39.36</v>
      </c>
      <c r="Y29" s="62">
        <v>39.839999999999996</v>
      </c>
      <c r="Z29" s="62">
        <v>40.32</v>
      </c>
      <c r="AA29" s="62">
        <v>40.799999999999997</v>
      </c>
      <c r="AB29" s="62">
        <v>41.28</v>
      </c>
      <c r="AC29" s="62">
        <v>41.76</v>
      </c>
      <c r="AD29" s="62">
        <v>42.24</v>
      </c>
      <c r="AE29" s="62">
        <v>42.72</v>
      </c>
      <c r="AF29" s="62">
        <v>43.2</v>
      </c>
      <c r="AG29" s="62">
        <v>43.8</v>
      </c>
      <c r="AH29" s="62">
        <v>44.28</v>
      </c>
      <c r="AI29" s="62">
        <v>44.88</v>
      </c>
      <c r="AJ29" s="62">
        <v>45.480000000000004</v>
      </c>
      <c r="AK29" s="62">
        <v>46.08</v>
      </c>
      <c r="AL29" s="62">
        <v>46.68</v>
      </c>
      <c r="AM29" s="62">
        <v>47.400000000000006</v>
      </c>
      <c r="AN29" s="62">
        <v>48.12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4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</row>
    <row r="30" spans="1:148" ht="14.25">
      <c r="A30"/>
      <c r="B30" s="75">
        <v>38</v>
      </c>
      <c r="C30" s="62">
        <v>30.599999999999998</v>
      </c>
      <c r="D30" s="62">
        <v>31.08</v>
      </c>
      <c r="E30" s="62">
        <v>31.44</v>
      </c>
      <c r="F30" s="62">
        <v>31.799999999999997</v>
      </c>
      <c r="G30" s="62">
        <v>32.28</v>
      </c>
      <c r="H30" s="62">
        <v>32.64</v>
      </c>
      <c r="I30" s="62">
        <v>33.119999999999997</v>
      </c>
      <c r="J30" s="62">
        <v>33.480000000000004</v>
      </c>
      <c r="K30" s="62">
        <v>33.96</v>
      </c>
      <c r="L30" s="62">
        <v>34.32</v>
      </c>
      <c r="M30" s="62">
        <v>34.799999999999997</v>
      </c>
      <c r="N30" s="62">
        <v>35.160000000000004</v>
      </c>
      <c r="O30" s="62">
        <v>35.64</v>
      </c>
      <c r="P30" s="62">
        <v>36.119999999999997</v>
      </c>
      <c r="Q30" s="62">
        <v>36.480000000000004</v>
      </c>
      <c r="R30" s="62">
        <v>36.96</v>
      </c>
      <c r="S30" s="62">
        <v>37.44</v>
      </c>
      <c r="T30" s="62">
        <v>37.92</v>
      </c>
      <c r="U30" s="62">
        <v>38.28</v>
      </c>
      <c r="V30" s="62">
        <v>38.76</v>
      </c>
      <c r="W30" s="62">
        <v>39.24</v>
      </c>
      <c r="X30" s="62">
        <v>39.72</v>
      </c>
      <c r="Y30" s="62">
        <v>40.200000000000003</v>
      </c>
      <c r="Z30" s="62">
        <v>40.68</v>
      </c>
      <c r="AA30" s="62">
        <v>41.160000000000004</v>
      </c>
      <c r="AB30" s="62">
        <v>41.64</v>
      </c>
      <c r="AC30" s="62">
        <v>42.12</v>
      </c>
      <c r="AD30" s="62">
        <v>42.599999999999994</v>
      </c>
      <c r="AE30" s="62">
        <v>43.08</v>
      </c>
      <c r="AF30" s="62">
        <v>43.68</v>
      </c>
      <c r="AG30" s="62">
        <v>44.160000000000004</v>
      </c>
      <c r="AH30" s="62">
        <v>44.76</v>
      </c>
      <c r="AI30" s="62">
        <v>45.24</v>
      </c>
      <c r="AJ30" s="62">
        <v>45.839999999999996</v>
      </c>
      <c r="AK30" s="62">
        <v>46.56</v>
      </c>
      <c r="AL30" s="62">
        <v>47.160000000000004</v>
      </c>
      <c r="AM30" s="62">
        <v>47.88</v>
      </c>
      <c r="AN30" s="62">
        <v>48.599999999999994</v>
      </c>
      <c r="AO30" s="62">
        <v>49.320000000000007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4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</row>
    <row r="31" spans="1:148" ht="14.25">
      <c r="A31"/>
      <c r="B31" s="75">
        <v>39</v>
      </c>
      <c r="C31" s="62">
        <v>30.72</v>
      </c>
      <c r="D31" s="62">
        <v>31.08</v>
      </c>
      <c r="E31" s="62">
        <v>31.56</v>
      </c>
      <c r="F31" s="62">
        <v>31.92</v>
      </c>
      <c r="G31" s="62">
        <v>32.400000000000006</v>
      </c>
      <c r="H31" s="62">
        <v>32.76</v>
      </c>
      <c r="I31" s="62">
        <v>33.24</v>
      </c>
      <c r="J31" s="62">
        <v>33.599999999999994</v>
      </c>
      <c r="K31" s="62">
        <v>34.08</v>
      </c>
      <c r="L31" s="62">
        <v>34.44</v>
      </c>
      <c r="M31" s="62">
        <v>34.92</v>
      </c>
      <c r="N31" s="62">
        <v>35.400000000000006</v>
      </c>
      <c r="O31" s="62">
        <v>35.880000000000003</v>
      </c>
      <c r="P31" s="62">
        <v>36.24</v>
      </c>
      <c r="Q31" s="62">
        <v>36.72</v>
      </c>
      <c r="R31" s="62">
        <v>37.200000000000003</v>
      </c>
      <c r="S31" s="62">
        <v>37.68</v>
      </c>
      <c r="T31" s="62">
        <v>38.160000000000004</v>
      </c>
      <c r="U31" s="62">
        <v>38.64</v>
      </c>
      <c r="V31" s="62">
        <v>39</v>
      </c>
      <c r="W31" s="62">
        <v>39.480000000000004</v>
      </c>
      <c r="X31" s="62">
        <v>39.96</v>
      </c>
      <c r="Y31" s="62">
        <v>40.44</v>
      </c>
      <c r="Z31" s="62">
        <v>41.04</v>
      </c>
      <c r="AA31" s="62">
        <v>41.519999999999996</v>
      </c>
      <c r="AB31" s="62">
        <v>42</v>
      </c>
      <c r="AC31" s="62">
        <v>42.480000000000004</v>
      </c>
      <c r="AD31" s="62">
        <v>42.96</v>
      </c>
      <c r="AE31" s="62">
        <v>43.56</v>
      </c>
      <c r="AF31" s="62">
        <v>44.04</v>
      </c>
      <c r="AG31" s="62">
        <v>44.64</v>
      </c>
      <c r="AH31" s="62">
        <v>45.12</v>
      </c>
      <c r="AI31" s="62">
        <v>45.72</v>
      </c>
      <c r="AJ31" s="62">
        <v>46.32</v>
      </c>
      <c r="AK31" s="62">
        <v>46.92</v>
      </c>
      <c r="AL31" s="62">
        <v>47.64</v>
      </c>
      <c r="AM31" s="62">
        <v>48.239999999999995</v>
      </c>
      <c r="AN31" s="62">
        <v>48.96</v>
      </c>
      <c r="AO31" s="62">
        <v>49.800000000000004</v>
      </c>
      <c r="AP31" s="62">
        <v>50.64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4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</row>
    <row r="32" spans="1:148" ht="14.25">
      <c r="A32"/>
      <c r="B32" s="75">
        <v>40</v>
      </c>
      <c r="C32" s="62">
        <v>30.839999999999996</v>
      </c>
      <c r="D32" s="62">
        <v>31.200000000000003</v>
      </c>
      <c r="E32" s="62">
        <v>31.56</v>
      </c>
      <c r="F32" s="62">
        <v>32.04</v>
      </c>
      <c r="G32" s="62">
        <v>32.400000000000006</v>
      </c>
      <c r="H32" s="62">
        <v>32.880000000000003</v>
      </c>
      <c r="I32" s="62">
        <v>33.36</v>
      </c>
      <c r="J32" s="62">
        <v>33.72</v>
      </c>
      <c r="K32" s="62">
        <v>34.200000000000003</v>
      </c>
      <c r="L32" s="62">
        <v>34.68</v>
      </c>
      <c r="M32" s="62">
        <v>35.04</v>
      </c>
      <c r="N32" s="62">
        <v>35.519999999999996</v>
      </c>
      <c r="O32" s="62">
        <v>36</v>
      </c>
      <c r="P32" s="62">
        <v>36.480000000000004</v>
      </c>
      <c r="Q32" s="62">
        <v>36.96</v>
      </c>
      <c r="R32" s="62">
        <v>37.44</v>
      </c>
      <c r="S32" s="62">
        <v>37.92</v>
      </c>
      <c r="T32" s="62">
        <v>38.400000000000006</v>
      </c>
      <c r="U32" s="62">
        <v>38.880000000000003</v>
      </c>
      <c r="V32" s="62">
        <v>39.36</v>
      </c>
      <c r="W32" s="62">
        <v>39.839999999999996</v>
      </c>
      <c r="X32" s="62">
        <v>40.32</v>
      </c>
      <c r="Y32" s="62">
        <v>40.799999999999997</v>
      </c>
      <c r="Z32" s="62">
        <v>41.28</v>
      </c>
      <c r="AA32" s="62">
        <v>41.76</v>
      </c>
      <c r="AB32" s="62">
        <v>42.36</v>
      </c>
      <c r="AC32" s="62">
        <v>42.839999999999996</v>
      </c>
      <c r="AD32" s="62">
        <v>43.32</v>
      </c>
      <c r="AE32" s="62">
        <v>43.92</v>
      </c>
      <c r="AF32" s="62">
        <v>44.400000000000006</v>
      </c>
      <c r="AG32" s="62">
        <v>45</v>
      </c>
      <c r="AH32" s="62">
        <v>45.599999999999994</v>
      </c>
      <c r="AI32" s="62">
        <v>46.2</v>
      </c>
      <c r="AJ32" s="62">
        <v>46.8</v>
      </c>
      <c r="AK32" s="62">
        <v>47.400000000000006</v>
      </c>
      <c r="AL32" s="62">
        <v>48</v>
      </c>
      <c r="AM32" s="62">
        <v>48.72</v>
      </c>
      <c r="AN32" s="62">
        <v>49.44</v>
      </c>
      <c r="AO32" s="62">
        <v>50.28</v>
      </c>
      <c r="AP32" s="62">
        <v>51</v>
      </c>
      <c r="AQ32" s="62">
        <v>51.96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4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</row>
    <row r="33" spans="1:148" ht="14.25">
      <c r="A33"/>
      <c r="B33" s="75">
        <v>41</v>
      </c>
      <c r="C33" s="62">
        <v>30.839999999999996</v>
      </c>
      <c r="D33" s="62">
        <v>31.32</v>
      </c>
      <c r="E33" s="62">
        <v>31.68</v>
      </c>
      <c r="F33" s="62">
        <v>32.160000000000004</v>
      </c>
      <c r="G33" s="62">
        <v>32.519999999999996</v>
      </c>
      <c r="H33" s="62">
        <v>33</v>
      </c>
      <c r="I33" s="62">
        <v>33.480000000000004</v>
      </c>
      <c r="J33" s="62">
        <v>33.839999999999996</v>
      </c>
      <c r="K33" s="62">
        <v>34.32</v>
      </c>
      <c r="L33" s="62">
        <v>34.799999999999997</v>
      </c>
      <c r="M33" s="62">
        <v>35.28</v>
      </c>
      <c r="N33" s="62">
        <v>35.76</v>
      </c>
      <c r="O33" s="62">
        <v>36.24</v>
      </c>
      <c r="P33" s="62">
        <v>36.72</v>
      </c>
      <c r="Q33" s="62">
        <v>37.200000000000003</v>
      </c>
      <c r="R33" s="62">
        <v>37.68</v>
      </c>
      <c r="S33" s="62">
        <v>38.160000000000004</v>
      </c>
      <c r="T33" s="62">
        <v>38.64</v>
      </c>
      <c r="U33" s="62">
        <v>39.119999999999997</v>
      </c>
      <c r="V33" s="62">
        <v>39.599999999999994</v>
      </c>
      <c r="W33" s="62">
        <v>40.08</v>
      </c>
      <c r="X33" s="62">
        <v>40.56</v>
      </c>
      <c r="Y33" s="62">
        <v>41.160000000000004</v>
      </c>
      <c r="Z33" s="62">
        <v>41.64</v>
      </c>
      <c r="AA33" s="62">
        <v>42.12</v>
      </c>
      <c r="AB33" s="62">
        <v>42.72</v>
      </c>
      <c r="AC33" s="62">
        <v>43.2</v>
      </c>
      <c r="AD33" s="62">
        <v>43.8</v>
      </c>
      <c r="AE33" s="62">
        <v>44.28</v>
      </c>
      <c r="AF33" s="62">
        <v>44.88</v>
      </c>
      <c r="AG33" s="62">
        <v>45.36</v>
      </c>
      <c r="AH33" s="62">
        <v>45.96</v>
      </c>
      <c r="AI33" s="62">
        <v>46.56</v>
      </c>
      <c r="AJ33" s="62">
        <v>47.160000000000004</v>
      </c>
      <c r="AK33" s="62">
        <v>47.88</v>
      </c>
      <c r="AL33" s="62">
        <v>48.480000000000004</v>
      </c>
      <c r="AM33" s="62">
        <v>49.199999999999996</v>
      </c>
      <c r="AN33" s="62">
        <v>49.92</v>
      </c>
      <c r="AO33" s="62">
        <v>50.64</v>
      </c>
      <c r="AP33" s="62">
        <v>51.480000000000004</v>
      </c>
      <c r="AQ33" s="62">
        <v>52.44</v>
      </c>
      <c r="AR33" s="62">
        <v>53.28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4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</row>
    <row r="34" spans="1:148" ht="14.25">
      <c r="A34"/>
      <c r="B34" s="75">
        <v>42</v>
      </c>
      <c r="C34" s="62">
        <v>30.96</v>
      </c>
      <c r="D34" s="62">
        <v>31.32</v>
      </c>
      <c r="E34" s="62">
        <v>31.799999999999997</v>
      </c>
      <c r="F34" s="62">
        <v>32.160000000000004</v>
      </c>
      <c r="G34" s="62">
        <v>32.64</v>
      </c>
      <c r="H34" s="62">
        <v>33.119999999999997</v>
      </c>
      <c r="I34" s="62">
        <v>33.480000000000004</v>
      </c>
      <c r="J34" s="62">
        <v>33.96</v>
      </c>
      <c r="K34" s="62">
        <v>34.44</v>
      </c>
      <c r="L34" s="62">
        <v>34.92</v>
      </c>
      <c r="M34" s="62">
        <v>35.400000000000006</v>
      </c>
      <c r="N34" s="62">
        <v>35.880000000000003</v>
      </c>
      <c r="O34" s="62">
        <v>36.36</v>
      </c>
      <c r="P34" s="62">
        <v>36.839999999999996</v>
      </c>
      <c r="Q34" s="62">
        <v>37.32</v>
      </c>
      <c r="R34" s="62">
        <v>37.799999999999997</v>
      </c>
      <c r="S34" s="62">
        <v>38.28</v>
      </c>
      <c r="T34" s="62">
        <v>38.880000000000003</v>
      </c>
      <c r="U34" s="62">
        <v>39.36</v>
      </c>
      <c r="V34" s="62">
        <v>39.839999999999996</v>
      </c>
      <c r="W34" s="62">
        <v>40.32</v>
      </c>
      <c r="X34" s="62">
        <v>40.92</v>
      </c>
      <c r="Y34" s="62">
        <v>41.400000000000006</v>
      </c>
      <c r="Z34" s="62">
        <v>42</v>
      </c>
      <c r="AA34" s="62">
        <v>42.480000000000004</v>
      </c>
      <c r="AB34" s="62">
        <v>43.08</v>
      </c>
      <c r="AC34" s="62">
        <v>43.56</v>
      </c>
      <c r="AD34" s="62">
        <v>44.160000000000004</v>
      </c>
      <c r="AE34" s="62">
        <v>44.76</v>
      </c>
      <c r="AF34" s="62">
        <v>45.24</v>
      </c>
      <c r="AG34" s="62">
        <v>45.839999999999996</v>
      </c>
      <c r="AH34" s="62">
        <v>46.44</v>
      </c>
      <c r="AI34" s="62">
        <v>47.04</v>
      </c>
      <c r="AJ34" s="62">
        <v>47.64</v>
      </c>
      <c r="AK34" s="62">
        <v>48.36</v>
      </c>
      <c r="AL34" s="62">
        <v>48.96</v>
      </c>
      <c r="AM34" s="62">
        <v>49.679999999999993</v>
      </c>
      <c r="AN34" s="62">
        <v>50.400000000000006</v>
      </c>
      <c r="AO34" s="62">
        <v>51.239999999999995</v>
      </c>
      <c r="AP34" s="62">
        <v>52.08</v>
      </c>
      <c r="AQ34" s="62">
        <v>52.92</v>
      </c>
      <c r="AR34" s="62">
        <v>53.760000000000005</v>
      </c>
      <c r="AS34" s="62">
        <v>54.72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4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</row>
    <row r="35" spans="1:148" ht="14.25">
      <c r="A35"/>
      <c r="B35" s="75">
        <v>43</v>
      </c>
      <c r="C35" s="62">
        <v>30.96</v>
      </c>
      <c r="D35" s="62">
        <v>31.44</v>
      </c>
      <c r="E35" s="62">
        <v>31.799999999999997</v>
      </c>
      <c r="F35" s="62">
        <v>32.28</v>
      </c>
      <c r="G35" s="62">
        <v>32.76</v>
      </c>
      <c r="H35" s="62">
        <v>33.119999999999997</v>
      </c>
      <c r="I35" s="62">
        <v>33.599999999999994</v>
      </c>
      <c r="J35" s="62">
        <v>34.08</v>
      </c>
      <c r="K35" s="62">
        <v>34.56</v>
      </c>
      <c r="L35" s="62">
        <v>35.04</v>
      </c>
      <c r="M35" s="62">
        <v>35.519999999999996</v>
      </c>
      <c r="N35" s="62">
        <v>36</v>
      </c>
      <c r="O35" s="62">
        <v>36.480000000000004</v>
      </c>
      <c r="P35" s="62">
        <v>36.96</v>
      </c>
      <c r="Q35" s="62">
        <v>37.56</v>
      </c>
      <c r="R35" s="62">
        <v>38.04</v>
      </c>
      <c r="S35" s="62">
        <v>38.519999999999996</v>
      </c>
      <c r="T35" s="62">
        <v>39.119999999999997</v>
      </c>
      <c r="U35" s="62">
        <v>39.599999999999994</v>
      </c>
      <c r="V35" s="62">
        <v>40.08</v>
      </c>
      <c r="W35" s="62">
        <v>40.68</v>
      </c>
      <c r="X35" s="62">
        <v>41.160000000000004</v>
      </c>
      <c r="Y35" s="62">
        <v>41.76</v>
      </c>
      <c r="Z35" s="62">
        <v>42.24</v>
      </c>
      <c r="AA35" s="62">
        <v>42.839999999999996</v>
      </c>
      <c r="AB35" s="62">
        <v>43.44</v>
      </c>
      <c r="AC35" s="62">
        <v>43.92</v>
      </c>
      <c r="AD35" s="62">
        <v>44.519999999999996</v>
      </c>
      <c r="AE35" s="62">
        <v>45.12</v>
      </c>
      <c r="AF35" s="62">
        <v>45.72</v>
      </c>
      <c r="AG35" s="62">
        <v>46.32</v>
      </c>
      <c r="AH35" s="62">
        <v>46.92</v>
      </c>
      <c r="AI35" s="62">
        <v>47.519999999999996</v>
      </c>
      <c r="AJ35" s="62">
        <v>48.12</v>
      </c>
      <c r="AK35" s="62">
        <v>48.84</v>
      </c>
      <c r="AL35" s="62">
        <v>49.44</v>
      </c>
      <c r="AM35" s="62">
        <v>50.16</v>
      </c>
      <c r="AN35" s="62">
        <v>50.88</v>
      </c>
      <c r="AO35" s="62">
        <v>51.72</v>
      </c>
      <c r="AP35" s="62">
        <v>52.56</v>
      </c>
      <c r="AQ35" s="62">
        <v>53.400000000000006</v>
      </c>
      <c r="AR35" s="62">
        <v>54.36</v>
      </c>
      <c r="AS35" s="62">
        <v>55.199999999999996</v>
      </c>
      <c r="AT35" s="62">
        <v>56.16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4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</row>
    <row r="36" spans="1:148" ht="14.25">
      <c r="A36"/>
      <c r="B36" s="75">
        <v>44</v>
      </c>
      <c r="C36" s="62">
        <v>30.96</v>
      </c>
      <c r="D36" s="62">
        <v>31.44</v>
      </c>
      <c r="E36" s="62">
        <v>31.92</v>
      </c>
      <c r="F36" s="62">
        <v>32.28</v>
      </c>
      <c r="G36" s="62">
        <v>32.76</v>
      </c>
      <c r="H36" s="62">
        <v>33.24</v>
      </c>
      <c r="I36" s="62">
        <v>33.72</v>
      </c>
      <c r="J36" s="62">
        <v>34.200000000000003</v>
      </c>
      <c r="K36" s="62">
        <v>34.68</v>
      </c>
      <c r="L36" s="62">
        <v>35.160000000000004</v>
      </c>
      <c r="M36" s="62">
        <v>35.64</v>
      </c>
      <c r="N36" s="62">
        <v>36.119999999999997</v>
      </c>
      <c r="O36" s="62">
        <v>36.72</v>
      </c>
      <c r="P36" s="62">
        <v>37.200000000000003</v>
      </c>
      <c r="Q36" s="62">
        <v>37.68</v>
      </c>
      <c r="R36" s="62">
        <v>38.28</v>
      </c>
      <c r="S36" s="62">
        <v>38.76</v>
      </c>
      <c r="T36" s="62">
        <v>39.24</v>
      </c>
      <c r="U36" s="62">
        <v>39.839999999999996</v>
      </c>
      <c r="V36" s="62">
        <v>40.32</v>
      </c>
      <c r="W36" s="62">
        <v>40.92</v>
      </c>
      <c r="X36" s="62">
        <v>41.519999999999996</v>
      </c>
      <c r="Y36" s="62">
        <v>42</v>
      </c>
      <c r="Z36" s="62">
        <v>42.599999999999994</v>
      </c>
      <c r="AA36" s="62">
        <v>43.2</v>
      </c>
      <c r="AB36" s="62">
        <v>43.68</v>
      </c>
      <c r="AC36" s="62">
        <v>44.28</v>
      </c>
      <c r="AD36" s="62">
        <v>44.88</v>
      </c>
      <c r="AE36" s="62">
        <v>45.480000000000004</v>
      </c>
      <c r="AF36" s="62">
        <v>46.08</v>
      </c>
      <c r="AG36" s="62">
        <v>46.68</v>
      </c>
      <c r="AH36" s="62">
        <v>47.28</v>
      </c>
      <c r="AI36" s="62">
        <v>48</v>
      </c>
      <c r="AJ36" s="62">
        <v>48.599999999999994</v>
      </c>
      <c r="AK36" s="62">
        <v>49.320000000000007</v>
      </c>
      <c r="AL36" s="62">
        <v>49.92</v>
      </c>
      <c r="AM36" s="62">
        <v>50.64</v>
      </c>
      <c r="AN36" s="62">
        <v>51.480000000000004</v>
      </c>
      <c r="AO36" s="62">
        <v>52.199999999999996</v>
      </c>
      <c r="AP36" s="62">
        <v>53.04</v>
      </c>
      <c r="AQ36" s="62">
        <v>54</v>
      </c>
      <c r="AR36" s="62">
        <v>54.84</v>
      </c>
      <c r="AS36" s="62">
        <v>55.800000000000004</v>
      </c>
      <c r="AT36" s="62">
        <v>56.760000000000005</v>
      </c>
      <c r="AU36" s="62">
        <v>57.72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4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</row>
    <row r="37" spans="1:148" ht="14.25">
      <c r="A37"/>
      <c r="B37" s="75">
        <v>45</v>
      </c>
      <c r="C37" s="62">
        <v>31.08</v>
      </c>
      <c r="D37" s="62">
        <v>31.44</v>
      </c>
      <c r="E37" s="62">
        <v>31.92</v>
      </c>
      <c r="F37" s="62">
        <v>32.400000000000006</v>
      </c>
      <c r="G37" s="62">
        <v>32.880000000000003</v>
      </c>
      <c r="H37" s="62">
        <v>33.36</v>
      </c>
      <c r="I37" s="62">
        <v>33.839999999999996</v>
      </c>
      <c r="J37" s="62">
        <v>34.32</v>
      </c>
      <c r="K37" s="62">
        <v>34.799999999999997</v>
      </c>
      <c r="L37" s="62">
        <v>35.28</v>
      </c>
      <c r="M37" s="62">
        <v>35.76</v>
      </c>
      <c r="N37" s="62">
        <v>36.24</v>
      </c>
      <c r="O37" s="62">
        <v>36.839999999999996</v>
      </c>
      <c r="P37" s="62">
        <v>37.32</v>
      </c>
      <c r="Q37" s="62">
        <v>37.92</v>
      </c>
      <c r="R37" s="62">
        <v>38.400000000000006</v>
      </c>
      <c r="S37" s="62">
        <v>39</v>
      </c>
      <c r="T37" s="62">
        <v>39.480000000000004</v>
      </c>
      <c r="U37" s="62">
        <v>40.08</v>
      </c>
      <c r="V37" s="62">
        <v>40.56</v>
      </c>
      <c r="W37" s="62">
        <v>41.160000000000004</v>
      </c>
      <c r="X37" s="62">
        <v>41.76</v>
      </c>
      <c r="Y37" s="62">
        <v>42.36</v>
      </c>
      <c r="Z37" s="62">
        <v>42.96</v>
      </c>
      <c r="AA37" s="62">
        <v>43.44</v>
      </c>
      <c r="AB37" s="62">
        <v>44.04</v>
      </c>
      <c r="AC37" s="62">
        <v>44.64</v>
      </c>
      <c r="AD37" s="62">
        <v>45.24</v>
      </c>
      <c r="AE37" s="62">
        <v>45.839999999999996</v>
      </c>
      <c r="AF37" s="62">
        <v>46.56</v>
      </c>
      <c r="AG37" s="62">
        <v>47.160000000000004</v>
      </c>
      <c r="AH37" s="62">
        <v>47.76</v>
      </c>
      <c r="AI37" s="62">
        <v>48.480000000000004</v>
      </c>
      <c r="AJ37" s="62">
        <v>49.08</v>
      </c>
      <c r="AK37" s="62">
        <v>49.800000000000004</v>
      </c>
      <c r="AL37" s="62">
        <v>50.519999999999996</v>
      </c>
      <c r="AM37" s="62">
        <v>51.239999999999995</v>
      </c>
      <c r="AN37" s="62">
        <v>51.96</v>
      </c>
      <c r="AO37" s="62">
        <v>52.800000000000004</v>
      </c>
      <c r="AP37" s="62">
        <v>53.64</v>
      </c>
      <c r="AQ37" s="62">
        <v>54.599999999999994</v>
      </c>
      <c r="AR37" s="62">
        <v>55.44</v>
      </c>
      <c r="AS37" s="62">
        <v>56.400000000000006</v>
      </c>
      <c r="AT37" s="62">
        <v>57.36</v>
      </c>
      <c r="AU37" s="62">
        <v>58.320000000000007</v>
      </c>
      <c r="AV37" s="62">
        <v>59.28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4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</row>
    <row r="38" spans="1:148" ht="14.25">
      <c r="A38"/>
      <c r="B38" s="75">
        <v>46</v>
      </c>
      <c r="C38" s="62">
        <v>31.08</v>
      </c>
      <c r="D38" s="62">
        <v>31.56</v>
      </c>
      <c r="E38" s="62">
        <v>32.04</v>
      </c>
      <c r="F38" s="62">
        <v>32.400000000000006</v>
      </c>
      <c r="G38" s="62">
        <v>32.880000000000003</v>
      </c>
      <c r="H38" s="62">
        <v>33.36</v>
      </c>
      <c r="I38" s="62">
        <v>33.839999999999996</v>
      </c>
      <c r="J38" s="62">
        <v>34.32</v>
      </c>
      <c r="K38" s="62">
        <v>34.92</v>
      </c>
      <c r="L38" s="62">
        <v>35.400000000000006</v>
      </c>
      <c r="M38" s="62">
        <v>35.880000000000003</v>
      </c>
      <c r="N38" s="62">
        <v>36.480000000000004</v>
      </c>
      <c r="O38" s="62">
        <v>36.96</v>
      </c>
      <c r="P38" s="62">
        <v>37.44</v>
      </c>
      <c r="Q38" s="62">
        <v>38.04</v>
      </c>
      <c r="R38" s="62">
        <v>38.64</v>
      </c>
      <c r="S38" s="62">
        <v>39.119999999999997</v>
      </c>
      <c r="T38" s="62">
        <v>39.72</v>
      </c>
      <c r="U38" s="62">
        <v>40.32</v>
      </c>
      <c r="V38" s="62">
        <v>40.799999999999997</v>
      </c>
      <c r="W38" s="62">
        <v>41.400000000000006</v>
      </c>
      <c r="X38" s="62">
        <v>42</v>
      </c>
      <c r="Y38" s="62">
        <v>42.599999999999994</v>
      </c>
      <c r="Z38" s="62">
        <v>43.2</v>
      </c>
      <c r="AA38" s="62">
        <v>43.8</v>
      </c>
      <c r="AB38" s="62">
        <v>44.400000000000006</v>
      </c>
      <c r="AC38" s="62">
        <v>45</v>
      </c>
      <c r="AD38" s="62">
        <v>45.72</v>
      </c>
      <c r="AE38" s="62">
        <v>46.32</v>
      </c>
      <c r="AF38" s="62">
        <v>46.92</v>
      </c>
      <c r="AG38" s="62">
        <v>47.519999999999996</v>
      </c>
      <c r="AH38" s="62">
        <v>48.239999999999995</v>
      </c>
      <c r="AI38" s="62">
        <v>48.84</v>
      </c>
      <c r="AJ38" s="62">
        <v>49.56</v>
      </c>
      <c r="AK38" s="62">
        <v>50.28</v>
      </c>
      <c r="AL38" s="62">
        <v>51</v>
      </c>
      <c r="AM38" s="62">
        <v>51.72</v>
      </c>
      <c r="AN38" s="62">
        <v>52.56</v>
      </c>
      <c r="AO38" s="62">
        <v>53.400000000000006</v>
      </c>
      <c r="AP38" s="62">
        <v>54.239999999999995</v>
      </c>
      <c r="AQ38" s="62">
        <v>55.08</v>
      </c>
      <c r="AR38" s="62">
        <v>56.04</v>
      </c>
      <c r="AS38" s="62">
        <v>57</v>
      </c>
      <c r="AT38" s="62">
        <v>57.96</v>
      </c>
      <c r="AU38" s="62">
        <v>58.92</v>
      </c>
      <c r="AV38" s="62">
        <v>60</v>
      </c>
      <c r="AW38" s="62">
        <v>60.96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4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</row>
    <row r="39" spans="1:148" ht="14.25">
      <c r="A39"/>
      <c r="B39" s="75">
        <v>47</v>
      </c>
      <c r="C39" s="62">
        <v>31.200000000000003</v>
      </c>
      <c r="D39" s="62">
        <v>31.56</v>
      </c>
      <c r="E39" s="62">
        <v>32.04</v>
      </c>
      <c r="F39" s="62">
        <v>32.519999999999996</v>
      </c>
      <c r="G39" s="62">
        <v>33</v>
      </c>
      <c r="H39" s="62">
        <v>33.480000000000004</v>
      </c>
      <c r="I39" s="62">
        <v>33.96</v>
      </c>
      <c r="J39" s="62">
        <v>34.44</v>
      </c>
      <c r="K39" s="62">
        <v>34.92</v>
      </c>
      <c r="L39" s="62">
        <v>35.519999999999996</v>
      </c>
      <c r="M39" s="62">
        <v>36</v>
      </c>
      <c r="N39" s="62">
        <v>36.599999999999994</v>
      </c>
      <c r="O39" s="62">
        <v>37.08</v>
      </c>
      <c r="P39" s="62">
        <v>37.68</v>
      </c>
      <c r="Q39" s="62">
        <v>38.160000000000004</v>
      </c>
      <c r="R39" s="62">
        <v>38.76</v>
      </c>
      <c r="S39" s="62">
        <v>39.36</v>
      </c>
      <c r="T39" s="62">
        <v>39.96</v>
      </c>
      <c r="U39" s="62">
        <v>40.44</v>
      </c>
      <c r="V39" s="62">
        <v>41.04</v>
      </c>
      <c r="W39" s="62">
        <v>41.64</v>
      </c>
      <c r="X39" s="62">
        <v>42.24</v>
      </c>
      <c r="Y39" s="62">
        <v>42.839999999999996</v>
      </c>
      <c r="Z39" s="62">
        <v>43.56</v>
      </c>
      <c r="AA39" s="62">
        <v>44.160000000000004</v>
      </c>
      <c r="AB39" s="62">
        <v>44.76</v>
      </c>
      <c r="AC39" s="62">
        <v>45.36</v>
      </c>
      <c r="AD39" s="62">
        <v>46.08</v>
      </c>
      <c r="AE39" s="62">
        <v>46.68</v>
      </c>
      <c r="AF39" s="62">
        <v>47.400000000000006</v>
      </c>
      <c r="AG39" s="62">
        <v>48</v>
      </c>
      <c r="AH39" s="62">
        <v>48.72</v>
      </c>
      <c r="AI39" s="62">
        <v>49.320000000000007</v>
      </c>
      <c r="AJ39" s="62">
        <v>50.04</v>
      </c>
      <c r="AK39" s="62">
        <v>50.760000000000005</v>
      </c>
      <c r="AL39" s="62">
        <v>51.599999999999994</v>
      </c>
      <c r="AM39" s="62">
        <v>52.320000000000007</v>
      </c>
      <c r="AN39" s="62">
        <v>53.16</v>
      </c>
      <c r="AO39" s="62">
        <v>54</v>
      </c>
      <c r="AP39" s="62">
        <v>54.84</v>
      </c>
      <c r="AQ39" s="62">
        <v>55.800000000000004</v>
      </c>
      <c r="AR39" s="62">
        <v>56.760000000000005</v>
      </c>
      <c r="AS39" s="62">
        <v>57.599999999999994</v>
      </c>
      <c r="AT39" s="62">
        <v>58.56</v>
      </c>
      <c r="AU39" s="62">
        <v>59.64</v>
      </c>
      <c r="AV39" s="62">
        <v>60.599999999999994</v>
      </c>
      <c r="AW39" s="62">
        <v>61.679999999999993</v>
      </c>
      <c r="AX39" s="62">
        <v>62.760000000000005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4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</row>
    <row r="40" spans="1:148" ht="14.25">
      <c r="A40"/>
      <c r="B40" s="75">
        <v>48</v>
      </c>
      <c r="C40" s="62">
        <v>31.200000000000003</v>
      </c>
      <c r="D40" s="62">
        <v>31.68</v>
      </c>
      <c r="E40" s="62">
        <v>32.04</v>
      </c>
      <c r="F40" s="62">
        <v>32.519999999999996</v>
      </c>
      <c r="G40" s="62">
        <v>33</v>
      </c>
      <c r="H40" s="62">
        <v>33.480000000000004</v>
      </c>
      <c r="I40" s="62">
        <v>34.08</v>
      </c>
      <c r="J40" s="62">
        <v>34.56</v>
      </c>
      <c r="K40" s="62">
        <v>35.04</v>
      </c>
      <c r="L40" s="62">
        <v>35.519999999999996</v>
      </c>
      <c r="M40" s="62">
        <v>36.119999999999997</v>
      </c>
      <c r="N40" s="62">
        <v>36.599999999999994</v>
      </c>
      <c r="O40" s="62">
        <v>37.200000000000003</v>
      </c>
      <c r="P40" s="62">
        <v>37.799999999999997</v>
      </c>
      <c r="Q40" s="62">
        <v>38.400000000000006</v>
      </c>
      <c r="R40" s="62">
        <v>38.880000000000003</v>
      </c>
      <c r="S40" s="62">
        <v>39.480000000000004</v>
      </c>
      <c r="T40" s="62">
        <v>40.08</v>
      </c>
      <c r="U40" s="62">
        <v>40.68</v>
      </c>
      <c r="V40" s="62">
        <v>41.28</v>
      </c>
      <c r="W40" s="62">
        <v>41.88</v>
      </c>
      <c r="X40" s="62">
        <v>42.480000000000004</v>
      </c>
      <c r="Y40" s="62">
        <v>43.2</v>
      </c>
      <c r="Z40" s="62">
        <v>43.8</v>
      </c>
      <c r="AA40" s="62">
        <v>44.400000000000006</v>
      </c>
      <c r="AB40" s="62">
        <v>45.12</v>
      </c>
      <c r="AC40" s="62">
        <v>45.72</v>
      </c>
      <c r="AD40" s="62">
        <v>46.44</v>
      </c>
      <c r="AE40" s="62">
        <v>47.04</v>
      </c>
      <c r="AF40" s="62">
        <v>47.76</v>
      </c>
      <c r="AG40" s="62">
        <v>48.480000000000004</v>
      </c>
      <c r="AH40" s="62">
        <v>49.08</v>
      </c>
      <c r="AI40" s="62">
        <v>49.800000000000004</v>
      </c>
      <c r="AJ40" s="62">
        <v>50.519999999999996</v>
      </c>
      <c r="AK40" s="62">
        <v>51.36</v>
      </c>
      <c r="AL40" s="62">
        <v>52.08</v>
      </c>
      <c r="AM40" s="62">
        <v>52.92</v>
      </c>
      <c r="AN40" s="62">
        <v>53.64</v>
      </c>
      <c r="AO40" s="62">
        <v>54.599999999999994</v>
      </c>
      <c r="AP40" s="62">
        <v>55.44</v>
      </c>
      <c r="AQ40" s="62">
        <v>56.400000000000006</v>
      </c>
      <c r="AR40" s="62">
        <v>57.36</v>
      </c>
      <c r="AS40" s="62">
        <v>58.320000000000007</v>
      </c>
      <c r="AT40" s="62">
        <v>59.28</v>
      </c>
      <c r="AU40" s="62">
        <v>60.239999999999995</v>
      </c>
      <c r="AV40" s="62">
        <v>61.320000000000007</v>
      </c>
      <c r="AW40" s="62">
        <v>62.28</v>
      </c>
      <c r="AX40" s="62">
        <v>63.36</v>
      </c>
      <c r="AY40" s="62">
        <v>64.56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/>
    </row>
    <row r="41" spans="1:148" ht="14.25">
      <c r="A41"/>
      <c r="B41" s="75">
        <v>49</v>
      </c>
      <c r="C41" s="62">
        <v>31.200000000000003</v>
      </c>
      <c r="D41" s="62">
        <v>31.68</v>
      </c>
      <c r="E41" s="62">
        <v>32.160000000000004</v>
      </c>
      <c r="F41" s="62">
        <v>32.64</v>
      </c>
      <c r="G41" s="62">
        <v>33.119999999999997</v>
      </c>
      <c r="H41" s="62">
        <v>33.599999999999994</v>
      </c>
      <c r="I41" s="62">
        <v>34.08</v>
      </c>
      <c r="J41" s="62">
        <v>34.56</v>
      </c>
      <c r="K41" s="62">
        <v>35.160000000000004</v>
      </c>
      <c r="L41" s="62">
        <v>35.64</v>
      </c>
      <c r="M41" s="62">
        <v>36.24</v>
      </c>
      <c r="N41" s="62">
        <v>36.72</v>
      </c>
      <c r="O41" s="62">
        <v>37.32</v>
      </c>
      <c r="P41" s="62">
        <v>37.92</v>
      </c>
      <c r="Q41" s="62">
        <v>38.519999999999996</v>
      </c>
      <c r="R41" s="62">
        <v>39.119999999999997</v>
      </c>
      <c r="S41" s="62">
        <v>39.72</v>
      </c>
      <c r="T41" s="62">
        <v>40.32</v>
      </c>
      <c r="U41" s="62">
        <v>40.92</v>
      </c>
      <c r="V41" s="62">
        <v>41.519999999999996</v>
      </c>
      <c r="W41" s="62">
        <v>42.12</v>
      </c>
      <c r="X41" s="62">
        <v>42.839999999999996</v>
      </c>
      <c r="Y41" s="62">
        <v>43.44</v>
      </c>
      <c r="Z41" s="62">
        <v>44.04</v>
      </c>
      <c r="AA41" s="62">
        <v>44.76</v>
      </c>
      <c r="AB41" s="62">
        <v>45.36</v>
      </c>
      <c r="AC41" s="62">
        <v>46.08</v>
      </c>
      <c r="AD41" s="62">
        <v>46.8</v>
      </c>
      <c r="AE41" s="62">
        <v>47.519999999999996</v>
      </c>
      <c r="AF41" s="62">
        <v>48.12</v>
      </c>
      <c r="AG41" s="62">
        <v>48.84</v>
      </c>
      <c r="AH41" s="62">
        <v>49.56</v>
      </c>
      <c r="AI41" s="62">
        <v>50.28</v>
      </c>
      <c r="AJ41" s="62">
        <v>51.12</v>
      </c>
      <c r="AK41" s="62">
        <v>51.84</v>
      </c>
      <c r="AL41" s="62">
        <v>52.679999999999993</v>
      </c>
      <c r="AM41" s="62">
        <v>53.400000000000006</v>
      </c>
      <c r="AN41" s="62">
        <v>54.239999999999995</v>
      </c>
      <c r="AO41" s="62">
        <v>55.199999999999996</v>
      </c>
      <c r="AP41" s="62">
        <v>56.04</v>
      </c>
      <c r="AQ41" s="62">
        <v>57</v>
      </c>
      <c r="AR41" s="62">
        <v>58.08</v>
      </c>
      <c r="AS41" s="62">
        <v>59.04</v>
      </c>
      <c r="AT41" s="62">
        <v>60</v>
      </c>
      <c r="AU41" s="62">
        <v>60.96</v>
      </c>
      <c r="AV41" s="62">
        <v>62.04</v>
      </c>
      <c r="AW41" s="62">
        <v>63.12</v>
      </c>
      <c r="AX41" s="62">
        <v>64.199999999999989</v>
      </c>
      <c r="AY41" s="62">
        <v>65.28</v>
      </c>
      <c r="AZ41" s="62">
        <v>66.36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/>
    </row>
    <row r="42" spans="1:148" ht="14.25">
      <c r="A42"/>
      <c r="B42" s="75">
        <v>50</v>
      </c>
      <c r="C42" s="62">
        <v>31.200000000000003</v>
      </c>
      <c r="D42" s="62">
        <v>31.68</v>
      </c>
      <c r="E42" s="62">
        <v>32.160000000000004</v>
      </c>
      <c r="F42" s="62">
        <v>32.64</v>
      </c>
      <c r="G42" s="62">
        <v>33.119999999999997</v>
      </c>
      <c r="H42" s="62">
        <v>33.599999999999994</v>
      </c>
      <c r="I42" s="62">
        <v>34.200000000000003</v>
      </c>
      <c r="J42" s="62">
        <v>34.68</v>
      </c>
      <c r="K42" s="62">
        <v>35.160000000000004</v>
      </c>
      <c r="L42" s="62">
        <v>35.76</v>
      </c>
      <c r="M42" s="62">
        <v>36.36</v>
      </c>
      <c r="N42" s="62">
        <v>36.839999999999996</v>
      </c>
      <c r="O42" s="62">
        <v>37.44</v>
      </c>
      <c r="P42" s="62">
        <v>38.04</v>
      </c>
      <c r="Q42" s="62">
        <v>38.64</v>
      </c>
      <c r="R42" s="62">
        <v>39.24</v>
      </c>
      <c r="S42" s="62">
        <v>39.839999999999996</v>
      </c>
      <c r="T42" s="62">
        <v>40.44</v>
      </c>
      <c r="U42" s="62">
        <v>41.04</v>
      </c>
      <c r="V42" s="62">
        <v>41.76</v>
      </c>
      <c r="W42" s="62">
        <v>42.36</v>
      </c>
      <c r="X42" s="62">
        <v>42.96</v>
      </c>
      <c r="Y42" s="62">
        <v>43.68</v>
      </c>
      <c r="Z42" s="62">
        <v>44.400000000000006</v>
      </c>
      <c r="AA42" s="62">
        <v>45</v>
      </c>
      <c r="AB42" s="62">
        <v>45.72</v>
      </c>
      <c r="AC42" s="62">
        <v>46.44</v>
      </c>
      <c r="AD42" s="62">
        <v>47.160000000000004</v>
      </c>
      <c r="AE42" s="62">
        <v>47.88</v>
      </c>
      <c r="AF42" s="62">
        <v>48.599999999999994</v>
      </c>
      <c r="AG42" s="62">
        <v>49.320000000000007</v>
      </c>
      <c r="AH42" s="62">
        <v>50.04</v>
      </c>
      <c r="AI42" s="62">
        <v>50.760000000000005</v>
      </c>
      <c r="AJ42" s="62">
        <v>51.599999999999994</v>
      </c>
      <c r="AK42" s="62">
        <v>52.320000000000007</v>
      </c>
      <c r="AL42" s="62">
        <v>53.16</v>
      </c>
      <c r="AM42" s="62">
        <v>54</v>
      </c>
      <c r="AN42" s="62">
        <v>54.84</v>
      </c>
      <c r="AO42" s="62">
        <v>55.800000000000004</v>
      </c>
      <c r="AP42" s="62">
        <v>56.760000000000005</v>
      </c>
      <c r="AQ42" s="62">
        <v>57.72</v>
      </c>
      <c r="AR42" s="62">
        <v>58.679999999999993</v>
      </c>
      <c r="AS42" s="62">
        <v>59.760000000000005</v>
      </c>
      <c r="AT42" s="62">
        <v>60.72</v>
      </c>
      <c r="AU42" s="62">
        <v>61.679999999999993</v>
      </c>
      <c r="AV42" s="62">
        <v>62.760000000000005</v>
      </c>
      <c r="AW42" s="62">
        <v>63.84</v>
      </c>
      <c r="AX42" s="62">
        <v>64.92</v>
      </c>
      <c r="AY42" s="62">
        <v>66</v>
      </c>
      <c r="AZ42" s="62">
        <v>67.199999999999989</v>
      </c>
      <c r="BA42" s="62">
        <v>68.400000000000006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/>
    </row>
    <row r="43" spans="1:148" ht="14.25">
      <c r="A43"/>
      <c r="B43" s="75">
        <v>51</v>
      </c>
      <c r="C43" s="62">
        <v>31.32</v>
      </c>
      <c r="D43" s="62">
        <v>31.799999999999997</v>
      </c>
      <c r="E43" s="62">
        <v>32.160000000000004</v>
      </c>
      <c r="F43" s="62">
        <v>32.64</v>
      </c>
      <c r="G43" s="62">
        <v>33.24</v>
      </c>
      <c r="H43" s="62">
        <v>33.72</v>
      </c>
      <c r="I43" s="62">
        <v>34.200000000000003</v>
      </c>
      <c r="J43" s="62">
        <v>34.68</v>
      </c>
      <c r="K43" s="62">
        <v>35.28</v>
      </c>
      <c r="L43" s="62">
        <v>35.880000000000003</v>
      </c>
      <c r="M43" s="62">
        <v>36.36</v>
      </c>
      <c r="N43" s="62">
        <v>36.96</v>
      </c>
      <c r="O43" s="62">
        <v>37.56</v>
      </c>
      <c r="P43" s="62">
        <v>38.160000000000004</v>
      </c>
      <c r="Q43" s="62">
        <v>38.76</v>
      </c>
      <c r="R43" s="62">
        <v>39.36</v>
      </c>
      <c r="S43" s="62">
        <v>39.96</v>
      </c>
      <c r="T43" s="62">
        <v>40.56</v>
      </c>
      <c r="U43" s="62">
        <v>41.28</v>
      </c>
      <c r="V43" s="62">
        <v>41.88</v>
      </c>
      <c r="W43" s="62">
        <v>42.599999999999994</v>
      </c>
      <c r="X43" s="62">
        <v>43.2</v>
      </c>
      <c r="Y43" s="62">
        <v>43.92</v>
      </c>
      <c r="Z43" s="62">
        <v>44.64</v>
      </c>
      <c r="AA43" s="62">
        <v>45.36</v>
      </c>
      <c r="AB43" s="62">
        <v>46.08</v>
      </c>
      <c r="AC43" s="62">
        <v>46.8</v>
      </c>
      <c r="AD43" s="62">
        <v>47.519999999999996</v>
      </c>
      <c r="AE43" s="62">
        <v>48.239999999999995</v>
      </c>
      <c r="AF43" s="62">
        <v>48.96</v>
      </c>
      <c r="AG43" s="62">
        <v>49.679999999999993</v>
      </c>
      <c r="AH43" s="62">
        <v>50.519999999999996</v>
      </c>
      <c r="AI43" s="62">
        <v>51.239999999999995</v>
      </c>
      <c r="AJ43" s="62">
        <v>52.08</v>
      </c>
      <c r="AK43" s="62">
        <v>52.92</v>
      </c>
      <c r="AL43" s="62">
        <v>53.760000000000005</v>
      </c>
      <c r="AM43" s="62">
        <v>54.599999999999994</v>
      </c>
      <c r="AN43" s="62">
        <v>55.44</v>
      </c>
      <c r="AO43" s="62">
        <v>56.400000000000006</v>
      </c>
      <c r="AP43" s="62">
        <v>57.36</v>
      </c>
      <c r="AQ43" s="62">
        <v>58.44</v>
      </c>
      <c r="AR43" s="62">
        <v>59.400000000000006</v>
      </c>
      <c r="AS43" s="62">
        <v>60.480000000000004</v>
      </c>
      <c r="AT43" s="62">
        <v>61.44</v>
      </c>
      <c r="AU43" s="62">
        <v>62.519999999999996</v>
      </c>
      <c r="AV43" s="62">
        <v>63.599999999999994</v>
      </c>
      <c r="AW43" s="62">
        <v>64.679999999999993</v>
      </c>
      <c r="AX43" s="62">
        <v>65.760000000000005</v>
      </c>
      <c r="AY43" s="62">
        <v>66.84</v>
      </c>
      <c r="AZ43" s="62">
        <v>68.039999999999992</v>
      </c>
      <c r="BA43" s="62">
        <v>69.239999999999995</v>
      </c>
      <c r="BB43" s="62">
        <v>70.44</v>
      </c>
      <c r="BC43" s="62">
        <v>0</v>
      </c>
      <c r="BD43" s="62">
        <v>0</v>
      </c>
      <c r="BE43" s="62">
        <v>0</v>
      </c>
      <c r="BF43" s="62">
        <v>0</v>
      </c>
      <c r="BG43"/>
    </row>
    <row r="44" spans="1:148" ht="14.25">
      <c r="A44"/>
      <c r="B44" s="75">
        <v>52</v>
      </c>
      <c r="C44" s="62">
        <v>31.32</v>
      </c>
      <c r="D44" s="62">
        <v>31.799999999999997</v>
      </c>
      <c r="E44" s="62">
        <v>32.28</v>
      </c>
      <c r="F44" s="62">
        <v>32.76</v>
      </c>
      <c r="G44" s="62">
        <v>33.24</v>
      </c>
      <c r="H44" s="62">
        <v>33.72</v>
      </c>
      <c r="I44" s="62">
        <v>34.200000000000003</v>
      </c>
      <c r="J44" s="62">
        <v>34.799999999999997</v>
      </c>
      <c r="K44" s="62">
        <v>35.28</v>
      </c>
      <c r="L44" s="62">
        <v>35.880000000000003</v>
      </c>
      <c r="M44" s="62">
        <v>36.480000000000004</v>
      </c>
      <c r="N44" s="62">
        <v>37.08</v>
      </c>
      <c r="O44" s="62">
        <v>37.68</v>
      </c>
      <c r="P44" s="62">
        <v>38.28</v>
      </c>
      <c r="Q44" s="62">
        <v>38.880000000000003</v>
      </c>
      <c r="R44" s="62">
        <v>39.480000000000004</v>
      </c>
      <c r="S44" s="62">
        <v>40.08</v>
      </c>
      <c r="T44" s="62">
        <v>40.799999999999997</v>
      </c>
      <c r="U44" s="62">
        <v>41.400000000000006</v>
      </c>
      <c r="V44" s="62">
        <v>42.12</v>
      </c>
      <c r="W44" s="62">
        <v>42.839999999999996</v>
      </c>
      <c r="X44" s="62">
        <v>43.44</v>
      </c>
      <c r="Y44" s="62">
        <v>44.160000000000004</v>
      </c>
      <c r="Z44" s="62">
        <v>44.88</v>
      </c>
      <c r="AA44" s="62">
        <v>45.599999999999994</v>
      </c>
      <c r="AB44" s="62">
        <v>46.32</v>
      </c>
      <c r="AC44" s="62">
        <v>47.04</v>
      </c>
      <c r="AD44" s="62">
        <v>47.88</v>
      </c>
      <c r="AE44" s="62">
        <v>48.599999999999994</v>
      </c>
      <c r="AF44" s="62">
        <v>49.320000000000007</v>
      </c>
      <c r="AG44" s="62">
        <v>50.16</v>
      </c>
      <c r="AH44" s="62">
        <v>50.88</v>
      </c>
      <c r="AI44" s="62">
        <v>51.72</v>
      </c>
      <c r="AJ44" s="62">
        <v>52.56</v>
      </c>
      <c r="AK44" s="62">
        <v>53.400000000000006</v>
      </c>
      <c r="AL44" s="62">
        <v>54.239999999999995</v>
      </c>
      <c r="AM44" s="62">
        <v>55.199999999999996</v>
      </c>
      <c r="AN44" s="62">
        <v>56.04</v>
      </c>
      <c r="AO44" s="62">
        <v>57.12</v>
      </c>
      <c r="AP44" s="62">
        <v>58.08</v>
      </c>
      <c r="AQ44" s="62">
        <v>59.04</v>
      </c>
      <c r="AR44" s="62">
        <v>60.12</v>
      </c>
      <c r="AS44" s="62">
        <v>61.199999999999996</v>
      </c>
      <c r="AT44" s="62">
        <v>62.28</v>
      </c>
      <c r="AU44" s="62">
        <v>63.36</v>
      </c>
      <c r="AV44" s="62">
        <v>64.44</v>
      </c>
      <c r="AW44" s="62">
        <v>65.52</v>
      </c>
      <c r="AX44" s="62">
        <v>66.599999999999994</v>
      </c>
      <c r="AY44" s="62">
        <v>67.679999999999993</v>
      </c>
      <c r="AZ44" s="62">
        <v>68.88</v>
      </c>
      <c r="BA44" s="62">
        <v>70.08</v>
      </c>
      <c r="BB44" s="62">
        <v>71.28</v>
      </c>
      <c r="BC44" s="62">
        <v>72.48</v>
      </c>
      <c r="BD44" s="62">
        <v>0</v>
      </c>
      <c r="BE44" s="62">
        <v>0</v>
      </c>
      <c r="BF44" s="62">
        <v>0</v>
      </c>
    </row>
    <row r="45" spans="1:148" ht="14.25">
      <c r="A45"/>
      <c r="B45" s="75">
        <v>53</v>
      </c>
      <c r="C45" s="62">
        <v>31.32</v>
      </c>
      <c r="D45" s="62">
        <v>31.799999999999997</v>
      </c>
      <c r="E45" s="62">
        <v>32.28</v>
      </c>
      <c r="F45" s="62">
        <v>32.76</v>
      </c>
      <c r="G45" s="62">
        <v>33.24</v>
      </c>
      <c r="H45" s="62">
        <v>33.839999999999996</v>
      </c>
      <c r="I45" s="62">
        <v>34.32</v>
      </c>
      <c r="J45" s="62">
        <v>34.799999999999997</v>
      </c>
      <c r="K45" s="62">
        <v>35.400000000000006</v>
      </c>
      <c r="L45" s="62">
        <v>36</v>
      </c>
      <c r="M45" s="62">
        <v>36.480000000000004</v>
      </c>
      <c r="N45" s="62">
        <v>37.08</v>
      </c>
      <c r="O45" s="62">
        <v>37.68</v>
      </c>
      <c r="P45" s="62">
        <v>38.400000000000006</v>
      </c>
      <c r="Q45" s="62">
        <v>39</v>
      </c>
      <c r="R45" s="62">
        <v>39.599999999999994</v>
      </c>
      <c r="S45" s="62">
        <v>40.200000000000003</v>
      </c>
      <c r="T45" s="62">
        <v>40.92</v>
      </c>
      <c r="U45" s="62">
        <v>41.64</v>
      </c>
      <c r="V45" s="62">
        <v>42.24</v>
      </c>
      <c r="W45" s="62">
        <v>42.96</v>
      </c>
      <c r="X45" s="62">
        <v>43.68</v>
      </c>
      <c r="Y45" s="62">
        <v>44.400000000000006</v>
      </c>
      <c r="Z45" s="62">
        <v>45.12</v>
      </c>
      <c r="AA45" s="62">
        <v>45.839999999999996</v>
      </c>
      <c r="AB45" s="62">
        <v>46.68</v>
      </c>
      <c r="AC45" s="62">
        <v>47.400000000000006</v>
      </c>
      <c r="AD45" s="62">
        <v>48.12</v>
      </c>
      <c r="AE45" s="62">
        <v>48.96</v>
      </c>
      <c r="AF45" s="62">
        <v>49.800000000000004</v>
      </c>
      <c r="AG45" s="62">
        <v>50.519999999999996</v>
      </c>
      <c r="AH45" s="62">
        <v>51.36</v>
      </c>
      <c r="AI45" s="62">
        <v>52.199999999999996</v>
      </c>
      <c r="AJ45" s="62">
        <v>53.04</v>
      </c>
      <c r="AK45" s="62">
        <v>53.88</v>
      </c>
      <c r="AL45" s="62">
        <v>54.84</v>
      </c>
      <c r="AM45" s="62">
        <v>55.800000000000004</v>
      </c>
      <c r="AN45" s="62">
        <v>56.760000000000005</v>
      </c>
      <c r="AO45" s="62">
        <v>57.72</v>
      </c>
      <c r="AP45" s="62">
        <v>58.800000000000004</v>
      </c>
      <c r="AQ45" s="62">
        <v>59.760000000000005</v>
      </c>
      <c r="AR45" s="62">
        <v>60.96</v>
      </c>
      <c r="AS45" s="62">
        <v>61.92</v>
      </c>
      <c r="AT45" s="62">
        <v>63</v>
      </c>
      <c r="AU45" s="62">
        <v>64.08</v>
      </c>
      <c r="AV45" s="62">
        <v>65.28</v>
      </c>
      <c r="AW45" s="62">
        <v>66.36</v>
      </c>
      <c r="AX45" s="62">
        <v>67.44</v>
      </c>
      <c r="AY45" s="62">
        <v>68.64</v>
      </c>
      <c r="AZ45" s="62">
        <v>69.84</v>
      </c>
      <c r="BA45" s="62">
        <v>71.039999999999992</v>
      </c>
      <c r="BB45" s="62">
        <v>72.239999999999995</v>
      </c>
      <c r="BC45" s="62">
        <v>73.44</v>
      </c>
      <c r="BD45" s="62">
        <v>74.760000000000005</v>
      </c>
      <c r="BE45" s="62">
        <v>0</v>
      </c>
      <c r="BF45" s="62">
        <v>0</v>
      </c>
    </row>
    <row r="46" spans="1:148" ht="14.25">
      <c r="A46"/>
      <c r="B46" s="75">
        <v>54</v>
      </c>
      <c r="C46" s="62">
        <v>31.32</v>
      </c>
      <c r="D46" s="62">
        <v>31.799999999999997</v>
      </c>
      <c r="E46" s="62">
        <v>32.28</v>
      </c>
      <c r="F46" s="62">
        <v>32.76</v>
      </c>
      <c r="G46" s="62">
        <v>33.36</v>
      </c>
      <c r="H46" s="62">
        <v>33.839999999999996</v>
      </c>
      <c r="I46" s="62">
        <v>34.32</v>
      </c>
      <c r="J46" s="62">
        <v>34.92</v>
      </c>
      <c r="K46" s="62">
        <v>35.400000000000006</v>
      </c>
      <c r="L46" s="62">
        <v>36</v>
      </c>
      <c r="M46" s="62">
        <v>36.599999999999994</v>
      </c>
      <c r="N46" s="62">
        <v>37.200000000000003</v>
      </c>
      <c r="O46" s="62">
        <v>37.799999999999997</v>
      </c>
      <c r="P46" s="62">
        <v>38.400000000000006</v>
      </c>
      <c r="Q46" s="62">
        <v>39.119999999999997</v>
      </c>
      <c r="R46" s="62">
        <v>39.72</v>
      </c>
      <c r="S46" s="62">
        <v>40.44</v>
      </c>
      <c r="T46" s="62">
        <v>41.04</v>
      </c>
      <c r="U46" s="62">
        <v>41.76</v>
      </c>
      <c r="V46" s="62">
        <v>42.480000000000004</v>
      </c>
      <c r="W46" s="62">
        <v>43.2</v>
      </c>
      <c r="X46" s="62">
        <v>43.92</v>
      </c>
      <c r="Y46" s="62">
        <v>44.64</v>
      </c>
      <c r="Z46" s="62">
        <v>45.36</v>
      </c>
      <c r="AA46" s="62">
        <v>46.2</v>
      </c>
      <c r="AB46" s="62">
        <v>46.92</v>
      </c>
      <c r="AC46" s="62">
        <v>47.76</v>
      </c>
      <c r="AD46" s="62">
        <v>48.480000000000004</v>
      </c>
      <c r="AE46" s="62">
        <v>49.320000000000007</v>
      </c>
      <c r="AF46" s="62">
        <v>50.16</v>
      </c>
      <c r="AG46" s="62">
        <v>51</v>
      </c>
      <c r="AH46" s="62">
        <v>51.84</v>
      </c>
      <c r="AI46" s="62">
        <v>52.679999999999993</v>
      </c>
      <c r="AJ46" s="62">
        <v>53.519999999999996</v>
      </c>
      <c r="AK46" s="62">
        <v>54.480000000000004</v>
      </c>
      <c r="AL46" s="62">
        <v>55.44</v>
      </c>
      <c r="AM46" s="62">
        <v>56.28</v>
      </c>
      <c r="AN46" s="62">
        <v>57.36</v>
      </c>
      <c r="AO46" s="62">
        <v>58.320000000000007</v>
      </c>
      <c r="AP46" s="62">
        <v>59.400000000000006</v>
      </c>
      <c r="AQ46" s="62">
        <v>60.480000000000004</v>
      </c>
      <c r="AR46" s="62">
        <v>61.679999999999993</v>
      </c>
      <c r="AS46" s="62">
        <v>62.760000000000005</v>
      </c>
      <c r="AT46" s="62">
        <v>63.84</v>
      </c>
      <c r="AU46" s="62">
        <v>65.039999999999992</v>
      </c>
      <c r="AV46" s="62">
        <v>66.12</v>
      </c>
      <c r="AW46" s="62">
        <v>67.320000000000007</v>
      </c>
      <c r="AX46" s="62">
        <v>68.400000000000006</v>
      </c>
      <c r="AY46" s="62">
        <v>69.599999999999994</v>
      </c>
      <c r="AZ46" s="62">
        <v>70.800000000000011</v>
      </c>
      <c r="BA46" s="62">
        <v>72</v>
      </c>
      <c r="BB46" s="62">
        <v>73.199999999999989</v>
      </c>
      <c r="BC46" s="62">
        <v>74.400000000000006</v>
      </c>
      <c r="BD46" s="62">
        <v>75.72</v>
      </c>
      <c r="BE46" s="62">
        <v>77.039999999999992</v>
      </c>
      <c r="BF46" s="62">
        <v>0</v>
      </c>
    </row>
    <row r="47" spans="1:148" ht="14.25">
      <c r="A47"/>
      <c r="B47" s="75">
        <v>55</v>
      </c>
      <c r="C47" s="62">
        <v>31.32</v>
      </c>
      <c r="D47" s="62">
        <v>31.799999999999997</v>
      </c>
      <c r="E47" s="62">
        <v>32.28</v>
      </c>
      <c r="F47" s="62">
        <v>32.880000000000003</v>
      </c>
      <c r="G47" s="62">
        <v>33.36</v>
      </c>
      <c r="H47" s="62">
        <v>33.839999999999996</v>
      </c>
      <c r="I47" s="62">
        <v>34.44</v>
      </c>
      <c r="J47" s="62">
        <v>34.92</v>
      </c>
      <c r="K47" s="62">
        <v>35.519999999999996</v>
      </c>
      <c r="L47" s="62">
        <v>36.119999999999997</v>
      </c>
      <c r="M47" s="62">
        <v>36.72</v>
      </c>
      <c r="N47" s="62">
        <v>37.32</v>
      </c>
      <c r="O47" s="62">
        <v>37.92</v>
      </c>
      <c r="P47" s="62">
        <v>38.519999999999996</v>
      </c>
      <c r="Q47" s="62">
        <v>39.119999999999997</v>
      </c>
      <c r="R47" s="62">
        <v>39.839999999999996</v>
      </c>
      <c r="S47" s="62">
        <v>40.56</v>
      </c>
      <c r="T47" s="62">
        <v>41.160000000000004</v>
      </c>
      <c r="U47" s="62">
        <v>41.88</v>
      </c>
      <c r="V47" s="62">
        <v>42.599999999999994</v>
      </c>
      <c r="W47" s="62">
        <v>43.32</v>
      </c>
      <c r="X47" s="62">
        <v>44.04</v>
      </c>
      <c r="Y47" s="62">
        <v>44.88</v>
      </c>
      <c r="Z47" s="62">
        <v>45.599999999999994</v>
      </c>
      <c r="AA47" s="62">
        <v>46.44</v>
      </c>
      <c r="AB47" s="62">
        <v>47.160000000000004</v>
      </c>
      <c r="AC47" s="62">
        <v>48</v>
      </c>
      <c r="AD47" s="62">
        <v>48.84</v>
      </c>
      <c r="AE47" s="62">
        <v>49.679999999999993</v>
      </c>
      <c r="AF47" s="62">
        <v>50.519999999999996</v>
      </c>
      <c r="AG47" s="62">
        <v>51.36</v>
      </c>
      <c r="AH47" s="62">
        <v>52.199999999999996</v>
      </c>
      <c r="AI47" s="62">
        <v>53.16</v>
      </c>
      <c r="AJ47" s="62">
        <v>54</v>
      </c>
      <c r="AK47" s="62">
        <v>54.96</v>
      </c>
      <c r="AL47" s="62">
        <v>55.92</v>
      </c>
      <c r="AM47" s="62">
        <v>56.88</v>
      </c>
      <c r="AN47" s="62">
        <v>57.96</v>
      </c>
      <c r="AO47" s="62">
        <v>59.04</v>
      </c>
      <c r="AP47" s="62">
        <v>60.12</v>
      </c>
      <c r="AQ47" s="62">
        <v>61.320000000000007</v>
      </c>
      <c r="AR47" s="62">
        <v>62.400000000000006</v>
      </c>
      <c r="AS47" s="62">
        <v>63.599999999999994</v>
      </c>
      <c r="AT47" s="62">
        <v>64.679999999999993</v>
      </c>
      <c r="AU47" s="62">
        <v>65.88</v>
      </c>
      <c r="AV47" s="62">
        <v>67.08</v>
      </c>
      <c r="AW47" s="62">
        <v>68.16</v>
      </c>
      <c r="AX47" s="62">
        <v>69.36</v>
      </c>
      <c r="AY47" s="62">
        <v>70.56</v>
      </c>
      <c r="AZ47" s="62">
        <v>71.760000000000005</v>
      </c>
      <c r="BA47" s="62">
        <v>72.960000000000008</v>
      </c>
      <c r="BB47" s="62">
        <v>74.28</v>
      </c>
      <c r="BC47" s="62">
        <v>75.48</v>
      </c>
      <c r="BD47" s="62">
        <v>76.800000000000011</v>
      </c>
      <c r="BE47" s="62">
        <v>78.12</v>
      </c>
      <c r="BF47" s="62">
        <v>79.44</v>
      </c>
    </row>
    <row r="48" spans="1:148" s="5" customFormat="1" ht="14.25">
      <c r="A48"/>
      <c r="B48" s="75">
        <v>56</v>
      </c>
      <c r="C48" s="62">
        <v>31.44</v>
      </c>
      <c r="D48" s="62">
        <v>31.92</v>
      </c>
      <c r="E48" s="62">
        <v>32.400000000000006</v>
      </c>
      <c r="F48" s="62">
        <v>32.880000000000003</v>
      </c>
      <c r="G48" s="62">
        <v>33.36</v>
      </c>
      <c r="H48" s="62">
        <v>33.839999999999996</v>
      </c>
      <c r="I48" s="62">
        <v>34.44</v>
      </c>
      <c r="J48" s="62">
        <v>35.04</v>
      </c>
      <c r="K48" s="62">
        <v>35.519999999999996</v>
      </c>
      <c r="L48" s="62">
        <v>36.119999999999997</v>
      </c>
      <c r="M48" s="62">
        <v>36.72</v>
      </c>
      <c r="N48" s="62">
        <v>37.32</v>
      </c>
      <c r="O48" s="62">
        <v>37.92</v>
      </c>
      <c r="P48" s="62">
        <v>38.64</v>
      </c>
      <c r="Q48" s="62">
        <v>39.24</v>
      </c>
      <c r="R48" s="62">
        <v>39.96</v>
      </c>
      <c r="S48" s="62">
        <v>40.56</v>
      </c>
      <c r="T48" s="62">
        <v>41.28</v>
      </c>
      <c r="U48" s="62">
        <v>42</v>
      </c>
      <c r="V48" s="62">
        <v>42.72</v>
      </c>
      <c r="W48" s="62">
        <v>43.56</v>
      </c>
      <c r="X48" s="62">
        <v>44.28</v>
      </c>
      <c r="Y48" s="62">
        <v>45</v>
      </c>
      <c r="Z48" s="62">
        <v>45.839999999999996</v>
      </c>
      <c r="AA48" s="62">
        <v>46.68</v>
      </c>
      <c r="AB48" s="62">
        <v>47.400000000000006</v>
      </c>
      <c r="AC48" s="62">
        <v>48.239999999999995</v>
      </c>
      <c r="AD48" s="62">
        <v>49.08</v>
      </c>
      <c r="AE48" s="62">
        <v>50.04</v>
      </c>
      <c r="AF48" s="62">
        <v>50.88</v>
      </c>
      <c r="AG48" s="62">
        <v>51.72</v>
      </c>
      <c r="AH48" s="62">
        <v>52.679999999999993</v>
      </c>
      <c r="AI48" s="62">
        <v>53.519999999999996</v>
      </c>
      <c r="AJ48" s="62">
        <v>54.480000000000004</v>
      </c>
      <c r="AK48" s="62">
        <v>55.44</v>
      </c>
      <c r="AL48" s="62">
        <v>56.519999999999996</v>
      </c>
      <c r="AM48" s="62">
        <v>57.480000000000004</v>
      </c>
      <c r="AN48" s="62">
        <v>58.56</v>
      </c>
      <c r="AO48" s="62">
        <v>59.64</v>
      </c>
      <c r="AP48" s="62">
        <v>60.84</v>
      </c>
      <c r="AQ48" s="62">
        <v>62.04</v>
      </c>
      <c r="AR48" s="62">
        <v>63.239999999999995</v>
      </c>
      <c r="AS48" s="62">
        <v>64.320000000000007</v>
      </c>
      <c r="AT48" s="62">
        <v>65.52</v>
      </c>
      <c r="AU48" s="62">
        <v>66.72</v>
      </c>
      <c r="AV48" s="62">
        <v>67.92</v>
      </c>
      <c r="AW48" s="62">
        <v>69.12</v>
      </c>
      <c r="AX48" s="62">
        <v>70.320000000000007</v>
      </c>
      <c r="AY48" s="62">
        <v>71.64</v>
      </c>
      <c r="AZ48" s="62">
        <v>72.84</v>
      </c>
      <c r="BA48" s="62">
        <v>74.039999999999992</v>
      </c>
      <c r="BB48" s="62">
        <v>75.36</v>
      </c>
      <c r="BC48" s="62">
        <v>76.56</v>
      </c>
      <c r="BD48" s="62">
        <v>77.88</v>
      </c>
      <c r="BE48" s="62">
        <v>79.199999999999989</v>
      </c>
      <c r="BF48" s="62">
        <v>80.52</v>
      </c>
    </row>
    <row r="49" spans="1:58" s="5" customFormat="1" ht="14.25">
      <c r="A49" s="1"/>
      <c r="B49" s="75">
        <v>57</v>
      </c>
      <c r="C49" s="62">
        <v>31.44</v>
      </c>
      <c r="D49" s="62">
        <v>31.92</v>
      </c>
      <c r="E49" s="62">
        <v>32.400000000000006</v>
      </c>
      <c r="F49" s="62">
        <v>32.880000000000003</v>
      </c>
      <c r="G49" s="62">
        <v>33.36</v>
      </c>
      <c r="H49" s="62">
        <v>33.96</v>
      </c>
      <c r="I49" s="62">
        <v>34.44</v>
      </c>
      <c r="J49" s="62">
        <v>35.04</v>
      </c>
      <c r="K49" s="62">
        <v>35.64</v>
      </c>
      <c r="L49" s="62">
        <v>36.24</v>
      </c>
      <c r="M49" s="62">
        <v>36.839999999999996</v>
      </c>
      <c r="N49" s="62">
        <v>37.44</v>
      </c>
      <c r="O49" s="62">
        <v>38.04</v>
      </c>
      <c r="P49" s="62">
        <v>38.64</v>
      </c>
      <c r="Q49" s="62">
        <v>39.36</v>
      </c>
      <c r="R49" s="62">
        <v>40.08</v>
      </c>
      <c r="S49" s="62">
        <v>40.68</v>
      </c>
      <c r="T49" s="62">
        <v>41.400000000000006</v>
      </c>
      <c r="U49" s="62">
        <v>42.12</v>
      </c>
      <c r="V49" s="62">
        <v>42.96</v>
      </c>
      <c r="W49" s="62">
        <v>43.68</v>
      </c>
      <c r="X49" s="62">
        <v>44.400000000000006</v>
      </c>
      <c r="Y49" s="62">
        <v>45.24</v>
      </c>
      <c r="Z49" s="62">
        <v>46.08</v>
      </c>
      <c r="AA49" s="62">
        <v>46.92</v>
      </c>
      <c r="AB49" s="62">
        <v>47.76</v>
      </c>
      <c r="AC49" s="62">
        <v>48.599999999999994</v>
      </c>
      <c r="AD49" s="62">
        <v>49.44</v>
      </c>
      <c r="AE49" s="62">
        <v>50.28</v>
      </c>
      <c r="AF49" s="62">
        <v>51.239999999999995</v>
      </c>
      <c r="AG49" s="62">
        <v>52.08</v>
      </c>
      <c r="AH49" s="62">
        <v>53.04</v>
      </c>
      <c r="AI49" s="62">
        <v>54</v>
      </c>
      <c r="AJ49" s="62">
        <v>54.96</v>
      </c>
      <c r="AK49" s="62">
        <v>56.04</v>
      </c>
      <c r="AL49" s="62">
        <v>57</v>
      </c>
      <c r="AM49" s="62">
        <v>58.08</v>
      </c>
      <c r="AN49" s="62">
        <v>59.16</v>
      </c>
      <c r="AO49" s="62">
        <v>60.36</v>
      </c>
      <c r="AP49" s="62">
        <v>61.56</v>
      </c>
      <c r="AQ49" s="62">
        <v>62.760000000000005</v>
      </c>
      <c r="AR49" s="62">
        <v>63.96</v>
      </c>
      <c r="AS49" s="62">
        <v>65.16</v>
      </c>
      <c r="AT49" s="62">
        <v>66.48</v>
      </c>
      <c r="AU49" s="62">
        <v>67.679999999999993</v>
      </c>
      <c r="AV49" s="62">
        <v>68.88</v>
      </c>
      <c r="AW49" s="62">
        <v>70.199999999999989</v>
      </c>
      <c r="AX49" s="62">
        <v>71.400000000000006</v>
      </c>
      <c r="AY49" s="62">
        <v>72.599999999999994</v>
      </c>
      <c r="AZ49" s="62">
        <v>73.92</v>
      </c>
      <c r="BA49" s="62">
        <v>75.239999999999995</v>
      </c>
      <c r="BB49" s="62">
        <v>76.44</v>
      </c>
      <c r="BC49" s="62">
        <v>77.760000000000005</v>
      </c>
      <c r="BD49" s="62">
        <v>79.08</v>
      </c>
      <c r="BE49" s="62">
        <v>80.400000000000006</v>
      </c>
      <c r="BF49" s="62">
        <v>81.72</v>
      </c>
    </row>
    <row r="50" spans="1:58" s="5" customFormat="1" ht="14.25">
      <c r="A50" s="1"/>
      <c r="B50" s="75">
        <v>58</v>
      </c>
      <c r="C50" s="62">
        <v>31.44</v>
      </c>
      <c r="D50" s="62">
        <v>31.92</v>
      </c>
      <c r="E50" s="62">
        <v>32.400000000000006</v>
      </c>
      <c r="F50" s="62">
        <v>32.880000000000003</v>
      </c>
      <c r="G50" s="62">
        <v>33.36</v>
      </c>
      <c r="H50" s="62">
        <v>33.96</v>
      </c>
      <c r="I50" s="62">
        <v>34.44</v>
      </c>
      <c r="J50" s="62">
        <v>35.04</v>
      </c>
      <c r="K50" s="62">
        <v>35.64</v>
      </c>
      <c r="L50" s="62">
        <v>36.24</v>
      </c>
      <c r="M50" s="62">
        <v>36.839999999999996</v>
      </c>
      <c r="N50" s="62">
        <v>37.44</v>
      </c>
      <c r="O50" s="62">
        <v>38.04</v>
      </c>
      <c r="P50" s="62">
        <v>38.76</v>
      </c>
      <c r="Q50" s="62">
        <v>39.480000000000004</v>
      </c>
      <c r="R50" s="62">
        <v>40.08</v>
      </c>
      <c r="S50" s="62">
        <v>40.799999999999997</v>
      </c>
      <c r="T50" s="62">
        <v>41.519999999999996</v>
      </c>
      <c r="U50" s="62">
        <v>42.24</v>
      </c>
      <c r="V50" s="62">
        <v>43.08</v>
      </c>
      <c r="W50" s="62">
        <v>43.8</v>
      </c>
      <c r="X50" s="62">
        <v>44.64</v>
      </c>
      <c r="Y50" s="62">
        <v>45.36</v>
      </c>
      <c r="Z50" s="62">
        <v>46.2</v>
      </c>
      <c r="AA50" s="62">
        <v>47.04</v>
      </c>
      <c r="AB50" s="62">
        <v>48</v>
      </c>
      <c r="AC50" s="62">
        <v>48.84</v>
      </c>
      <c r="AD50" s="62">
        <v>49.679999999999993</v>
      </c>
      <c r="AE50" s="62">
        <v>50.64</v>
      </c>
      <c r="AF50" s="62">
        <v>51.599999999999994</v>
      </c>
      <c r="AG50" s="62">
        <v>52.56</v>
      </c>
      <c r="AH50" s="62">
        <v>53.519999999999996</v>
      </c>
      <c r="AI50" s="62">
        <v>54.480000000000004</v>
      </c>
      <c r="AJ50" s="62">
        <v>55.44</v>
      </c>
      <c r="AK50" s="62">
        <v>56.519999999999996</v>
      </c>
      <c r="AL50" s="62">
        <v>57.599999999999994</v>
      </c>
      <c r="AM50" s="62">
        <v>58.679999999999993</v>
      </c>
      <c r="AN50" s="62">
        <v>59.760000000000005</v>
      </c>
      <c r="AO50" s="62">
        <v>60.96</v>
      </c>
      <c r="AP50" s="62">
        <v>62.16</v>
      </c>
      <c r="AQ50" s="62">
        <v>63.480000000000004</v>
      </c>
      <c r="AR50" s="62">
        <v>64.800000000000011</v>
      </c>
      <c r="AS50" s="62">
        <v>66</v>
      </c>
      <c r="AT50" s="62">
        <v>67.320000000000007</v>
      </c>
      <c r="AU50" s="62">
        <v>68.64</v>
      </c>
      <c r="AV50" s="62">
        <v>69.84</v>
      </c>
      <c r="AW50" s="62">
        <v>71.16</v>
      </c>
      <c r="AX50" s="62">
        <v>72.48</v>
      </c>
      <c r="AY50" s="62">
        <v>73.800000000000011</v>
      </c>
      <c r="AZ50" s="62">
        <v>75</v>
      </c>
      <c r="BA50" s="62">
        <v>76.320000000000007</v>
      </c>
      <c r="BB50" s="62">
        <v>77.64</v>
      </c>
      <c r="BC50" s="62">
        <v>78.960000000000008</v>
      </c>
      <c r="BD50" s="62">
        <v>80.28</v>
      </c>
      <c r="BE50" s="62">
        <v>81.599999999999994</v>
      </c>
      <c r="BF50" s="62">
        <v>83.039999999999992</v>
      </c>
    </row>
    <row r="51" spans="1:58" s="5" customFormat="1" ht="14.25">
      <c r="A51" s="1"/>
      <c r="B51" s="75">
        <v>59</v>
      </c>
      <c r="C51" s="62">
        <v>31.44</v>
      </c>
      <c r="D51" s="62">
        <v>31.92</v>
      </c>
      <c r="E51" s="62">
        <v>32.400000000000006</v>
      </c>
      <c r="F51" s="62">
        <v>32.880000000000003</v>
      </c>
      <c r="G51" s="62">
        <v>33.480000000000004</v>
      </c>
      <c r="H51" s="62">
        <v>33.96</v>
      </c>
      <c r="I51" s="62">
        <v>34.56</v>
      </c>
      <c r="J51" s="62">
        <v>35.04</v>
      </c>
      <c r="K51" s="62">
        <v>35.64</v>
      </c>
      <c r="L51" s="62">
        <v>36.24</v>
      </c>
      <c r="M51" s="62">
        <v>36.839999999999996</v>
      </c>
      <c r="N51" s="62">
        <v>37.56</v>
      </c>
      <c r="O51" s="62">
        <v>38.160000000000004</v>
      </c>
      <c r="P51" s="62">
        <v>38.76</v>
      </c>
      <c r="Q51" s="62">
        <v>39.480000000000004</v>
      </c>
      <c r="R51" s="62">
        <v>40.200000000000003</v>
      </c>
      <c r="S51" s="62">
        <v>40.92</v>
      </c>
      <c r="T51" s="62">
        <v>41.64</v>
      </c>
      <c r="U51" s="62">
        <v>42.36</v>
      </c>
      <c r="V51" s="62">
        <v>43.2</v>
      </c>
      <c r="W51" s="62">
        <v>43.92</v>
      </c>
      <c r="X51" s="62">
        <v>44.76</v>
      </c>
      <c r="Y51" s="62">
        <v>45.599999999999994</v>
      </c>
      <c r="Z51" s="62">
        <v>46.44</v>
      </c>
      <c r="AA51" s="62">
        <v>47.28</v>
      </c>
      <c r="AB51" s="62">
        <v>48.239999999999995</v>
      </c>
      <c r="AC51" s="62">
        <v>49.08</v>
      </c>
      <c r="AD51" s="62">
        <v>50.04</v>
      </c>
      <c r="AE51" s="62">
        <v>50.88</v>
      </c>
      <c r="AF51" s="62">
        <v>51.84</v>
      </c>
      <c r="AG51" s="62">
        <v>52.92</v>
      </c>
      <c r="AH51" s="62">
        <v>53.88</v>
      </c>
      <c r="AI51" s="62">
        <v>54.84</v>
      </c>
      <c r="AJ51" s="62">
        <v>55.92</v>
      </c>
      <c r="AK51" s="62">
        <v>57</v>
      </c>
      <c r="AL51" s="62">
        <v>58.08</v>
      </c>
      <c r="AM51" s="62">
        <v>59.28</v>
      </c>
      <c r="AN51" s="62">
        <v>60.36</v>
      </c>
      <c r="AO51" s="62">
        <v>61.679999999999993</v>
      </c>
      <c r="AP51" s="62">
        <v>62.88</v>
      </c>
      <c r="AQ51" s="62">
        <v>64.199999999999989</v>
      </c>
      <c r="AR51" s="62">
        <v>65.52</v>
      </c>
      <c r="AS51" s="62">
        <v>66.84</v>
      </c>
      <c r="AT51" s="62">
        <v>68.16</v>
      </c>
      <c r="AU51" s="62">
        <v>69.48</v>
      </c>
      <c r="AV51" s="62">
        <v>70.92</v>
      </c>
      <c r="AW51" s="62">
        <v>72.239999999999995</v>
      </c>
      <c r="AX51" s="62">
        <v>73.56</v>
      </c>
      <c r="AY51" s="62">
        <v>74.88</v>
      </c>
      <c r="AZ51" s="62">
        <v>76.199999999999989</v>
      </c>
      <c r="BA51" s="62">
        <v>77.52</v>
      </c>
      <c r="BB51" s="62">
        <v>78.84</v>
      </c>
      <c r="BC51" s="62">
        <v>80.28</v>
      </c>
      <c r="BD51" s="62">
        <v>81.599999999999994</v>
      </c>
      <c r="BE51" s="62">
        <v>82.92</v>
      </c>
      <c r="BF51" s="62">
        <v>84.36</v>
      </c>
    </row>
    <row r="52" spans="1:58" s="5" customFormat="1" ht="14.25">
      <c r="A52" s="1"/>
      <c r="B52" s="75">
        <v>60</v>
      </c>
      <c r="C52" s="62">
        <v>31.44</v>
      </c>
      <c r="D52" s="62">
        <v>31.92</v>
      </c>
      <c r="E52" s="62">
        <v>32.400000000000006</v>
      </c>
      <c r="F52" s="62">
        <v>33</v>
      </c>
      <c r="G52" s="62">
        <v>33.480000000000004</v>
      </c>
      <c r="H52" s="62">
        <v>33.96</v>
      </c>
      <c r="I52" s="62">
        <v>34.56</v>
      </c>
      <c r="J52" s="62">
        <v>35.160000000000004</v>
      </c>
      <c r="K52" s="62">
        <v>35.76</v>
      </c>
      <c r="L52" s="62">
        <v>36.36</v>
      </c>
      <c r="M52" s="62">
        <v>36.96</v>
      </c>
      <c r="N52" s="62">
        <v>37.56</v>
      </c>
      <c r="O52" s="62">
        <v>38.160000000000004</v>
      </c>
      <c r="P52" s="62">
        <v>38.880000000000003</v>
      </c>
      <c r="Q52" s="62">
        <v>39.599999999999994</v>
      </c>
      <c r="R52" s="62">
        <v>40.32</v>
      </c>
      <c r="S52" s="62">
        <v>41.04</v>
      </c>
      <c r="T52" s="62">
        <v>41.76</v>
      </c>
      <c r="U52" s="62">
        <v>42.480000000000004</v>
      </c>
      <c r="V52" s="62">
        <v>43.32</v>
      </c>
      <c r="W52" s="62">
        <v>44.04</v>
      </c>
      <c r="X52" s="62">
        <v>44.88</v>
      </c>
      <c r="Y52" s="62">
        <v>45.72</v>
      </c>
      <c r="Z52" s="62">
        <v>46.56</v>
      </c>
      <c r="AA52" s="62">
        <v>47.519999999999996</v>
      </c>
      <c r="AB52" s="62">
        <v>48.36</v>
      </c>
      <c r="AC52" s="62">
        <v>49.320000000000007</v>
      </c>
      <c r="AD52" s="62">
        <v>50.28</v>
      </c>
      <c r="AE52" s="62">
        <v>51.239999999999995</v>
      </c>
      <c r="AF52" s="62">
        <v>52.199999999999996</v>
      </c>
      <c r="AG52" s="62">
        <v>53.16</v>
      </c>
      <c r="AH52" s="62">
        <v>54.239999999999995</v>
      </c>
      <c r="AI52" s="62">
        <v>55.320000000000007</v>
      </c>
      <c r="AJ52" s="62">
        <v>56.400000000000006</v>
      </c>
      <c r="AK52" s="62">
        <v>57.480000000000004</v>
      </c>
      <c r="AL52" s="62">
        <v>58.56</v>
      </c>
      <c r="AM52" s="62">
        <v>59.760000000000005</v>
      </c>
      <c r="AN52" s="62">
        <v>60.96</v>
      </c>
      <c r="AO52" s="62">
        <v>62.28</v>
      </c>
      <c r="AP52" s="62">
        <v>63.599999999999994</v>
      </c>
      <c r="AQ52" s="62">
        <v>65.039999999999992</v>
      </c>
      <c r="AR52" s="62">
        <v>66.36</v>
      </c>
      <c r="AS52" s="62">
        <v>67.679999999999993</v>
      </c>
      <c r="AT52" s="62">
        <v>69.12</v>
      </c>
      <c r="AU52" s="62">
        <v>70.44</v>
      </c>
      <c r="AV52" s="62">
        <v>71.88</v>
      </c>
      <c r="AW52" s="62">
        <v>73.199999999999989</v>
      </c>
      <c r="AX52" s="62">
        <v>74.64</v>
      </c>
      <c r="AY52" s="62">
        <v>76.08</v>
      </c>
      <c r="AZ52" s="62">
        <v>77.400000000000006</v>
      </c>
      <c r="BA52" s="62">
        <v>78.84</v>
      </c>
      <c r="BB52" s="62">
        <v>80.16</v>
      </c>
      <c r="BC52" s="62">
        <v>81.599999999999994</v>
      </c>
      <c r="BD52" s="62">
        <v>82.92</v>
      </c>
      <c r="BE52" s="62">
        <v>84.36</v>
      </c>
      <c r="BF52" s="62">
        <v>85.679999999999993</v>
      </c>
    </row>
    <row r="53" spans="1:58" s="5" customFormat="1" ht="14.25">
      <c r="A53" s="1"/>
      <c r="B53" s="75">
        <v>61</v>
      </c>
      <c r="C53" s="62">
        <v>0</v>
      </c>
      <c r="D53" s="62">
        <v>31.92</v>
      </c>
      <c r="E53" s="62">
        <v>32.400000000000006</v>
      </c>
      <c r="F53" s="62">
        <v>33</v>
      </c>
      <c r="G53" s="62">
        <v>33.480000000000004</v>
      </c>
      <c r="H53" s="62">
        <v>34.08</v>
      </c>
      <c r="I53" s="62">
        <v>34.56</v>
      </c>
      <c r="J53" s="62">
        <v>35.160000000000004</v>
      </c>
      <c r="K53" s="62">
        <v>35.76</v>
      </c>
      <c r="L53" s="62">
        <v>36.36</v>
      </c>
      <c r="M53" s="62">
        <v>36.96</v>
      </c>
      <c r="N53" s="62">
        <v>37.56</v>
      </c>
      <c r="O53" s="62">
        <v>38.28</v>
      </c>
      <c r="P53" s="62">
        <v>38.880000000000003</v>
      </c>
      <c r="Q53" s="62">
        <v>39.599999999999994</v>
      </c>
      <c r="R53" s="62">
        <v>40.32</v>
      </c>
      <c r="S53" s="62">
        <v>41.04</v>
      </c>
      <c r="T53" s="62">
        <v>41.88</v>
      </c>
      <c r="U53" s="62">
        <v>42.599999999999994</v>
      </c>
      <c r="V53" s="62">
        <v>43.44</v>
      </c>
      <c r="W53" s="62">
        <v>44.160000000000004</v>
      </c>
      <c r="X53" s="62">
        <v>45</v>
      </c>
      <c r="Y53" s="62">
        <v>45.96</v>
      </c>
      <c r="Z53" s="62">
        <v>46.8</v>
      </c>
      <c r="AA53" s="62">
        <v>47.64</v>
      </c>
      <c r="AB53" s="62">
        <v>48.599999999999994</v>
      </c>
      <c r="AC53" s="62">
        <v>49.56</v>
      </c>
      <c r="AD53" s="62">
        <v>50.519999999999996</v>
      </c>
      <c r="AE53" s="62">
        <v>51.480000000000004</v>
      </c>
      <c r="AF53" s="62">
        <v>52.56</v>
      </c>
      <c r="AG53" s="62">
        <v>53.519999999999996</v>
      </c>
      <c r="AH53" s="62">
        <v>54.599999999999994</v>
      </c>
      <c r="AI53" s="62">
        <v>55.679999999999993</v>
      </c>
      <c r="AJ53" s="62">
        <v>56.760000000000005</v>
      </c>
      <c r="AK53" s="62">
        <v>57.96</v>
      </c>
      <c r="AL53" s="62">
        <v>59.16</v>
      </c>
      <c r="AM53" s="62">
        <v>60.36</v>
      </c>
      <c r="AN53" s="62">
        <v>61.679999999999993</v>
      </c>
      <c r="AO53" s="62">
        <v>63</v>
      </c>
      <c r="AP53" s="62">
        <v>64.320000000000007</v>
      </c>
      <c r="AQ53" s="62">
        <v>65.760000000000005</v>
      </c>
      <c r="AR53" s="62">
        <v>67.199999999999989</v>
      </c>
      <c r="AS53" s="62">
        <v>68.64</v>
      </c>
      <c r="AT53" s="62">
        <v>70.08</v>
      </c>
      <c r="AU53" s="62">
        <v>71.400000000000006</v>
      </c>
      <c r="AV53" s="62">
        <v>72.84</v>
      </c>
      <c r="AW53" s="62">
        <v>74.400000000000006</v>
      </c>
      <c r="AX53" s="62">
        <v>75.84</v>
      </c>
      <c r="AY53" s="62">
        <v>77.28</v>
      </c>
      <c r="AZ53" s="62">
        <v>78.72</v>
      </c>
      <c r="BA53" s="62">
        <v>80.039999999999992</v>
      </c>
      <c r="BB53" s="62">
        <v>81.48</v>
      </c>
      <c r="BC53" s="62">
        <v>82.92</v>
      </c>
      <c r="BD53" s="62">
        <v>84.36</v>
      </c>
      <c r="BE53" s="62">
        <v>85.800000000000011</v>
      </c>
      <c r="BF53" s="62">
        <v>87.24</v>
      </c>
    </row>
    <row r="54" spans="1:58" s="5" customFormat="1" ht="14.25">
      <c r="A54" s="1"/>
      <c r="B54" s="75">
        <v>62</v>
      </c>
      <c r="C54" s="62">
        <v>0</v>
      </c>
      <c r="D54" s="62">
        <v>0</v>
      </c>
      <c r="E54" s="62">
        <v>32.519999999999996</v>
      </c>
      <c r="F54" s="62">
        <v>33</v>
      </c>
      <c r="G54" s="62">
        <v>33.480000000000004</v>
      </c>
      <c r="H54" s="62">
        <v>34.08</v>
      </c>
      <c r="I54" s="62">
        <v>34.56</v>
      </c>
      <c r="J54" s="62">
        <v>35.160000000000004</v>
      </c>
      <c r="K54" s="62">
        <v>35.76</v>
      </c>
      <c r="L54" s="62">
        <v>36.36</v>
      </c>
      <c r="M54" s="62">
        <v>36.96</v>
      </c>
      <c r="N54" s="62">
        <v>37.68</v>
      </c>
      <c r="O54" s="62">
        <v>38.28</v>
      </c>
      <c r="P54" s="62">
        <v>39</v>
      </c>
      <c r="Q54" s="62">
        <v>39.72</v>
      </c>
      <c r="R54" s="62">
        <v>40.44</v>
      </c>
      <c r="S54" s="62">
        <v>41.160000000000004</v>
      </c>
      <c r="T54" s="62">
        <v>41.88</v>
      </c>
      <c r="U54" s="62">
        <v>42.72</v>
      </c>
      <c r="V54" s="62">
        <v>43.44</v>
      </c>
      <c r="W54" s="62">
        <v>44.28</v>
      </c>
      <c r="X54" s="62">
        <v>45.12</v>
      </c>
      <c r="Y54" s="62">
        <v>46.08</v>
      </c>
      <c r="Z54" s="62">
        <v>46.92</v>
      </c>
      <c r="AA54" s="62">
        <v>47.88</v>
      </c>
      <c r="AB54" s="62">
        <v>48.84</v>
      </c>
      <c r="AC54" s="62">
        <v>49.800000000000004</v>
      </c>
      <c r="AD54" s="62">
        <v>50.760000000000005</v>
      </c>
      <c r="AE54" s="62">
        <v>51.72</v>
      </c>
      <c r="AF54" s="62">
        <v>52.800000000000004</v>
      </c>
      <c r="AG54" s="62">
        <v>53.88</v>
      </c>
      <c r="AH54" s="62">
        <v>54.96</v>
      </c>
      <c r="AI54" s="62">
        <v>56.04</v>
      </c>
      <c r="AJ54" s="62">
        <v>57.239999999999995</v>
      </c>
      <c r="AK54" s="62">
        <v>58.44</v>
      </c>
      <c r="AL54" s="62">
        <v>59.64</v>
      </c>
      <c r="AM54" s="62">
        <v>60.84</v>
      </c>
      <c r="AN54" s="62">
        <v>62.16</v>
      </c>
      <c r="AO54" s="62">
        <v>63.599999999999994</v>
      </c>
      <c r="AP54" s="62">
        <v>65.039999999999992</v>
      </c>
      <c r="AQ54" s="62">
        <v>66.48</v>
      </c>
      <c r="AR54" s="62">
        <v>68.039999999999992</v>
      </c>
      <c r="AS54" s="62">
        <v>69.48</v>
      </c>
      <c r="AT54" s="62">
        <v>70.92</v>
      </c>
      <c r="AU54" s="62">
        <v>72.48</v>
      </c>
      <c r="AV54" s="62">
        <v>73.92</v>
      </c>
      <c r="AW54" s="62">
        <v>75.48</v>
      </c>
      <c r="AX54" s="62">
        <v>76.92</v>
      </c>
      <c r="AY54" s="62">
        <v>78.48</v>
      </c>
      <c r="AZ54" s="62">
        <v>79.92</v>
      </c>
      <c r="BA54" s="62">
        <v>81.48</v>
      </c>
      <c r="BB54" s="62">
        <v>82.92</v>
      </c>
      <c r="BC54" s="62">
        <v>84.36</v>
      </c>
      <c r="BD54" s="62">
        <v>85.800000000000011</v>
      </c>
      <c r="BE54" s="62">
        <v>87.36</v>
      </c>
      <c r="BF54" s="62">
        <v>88.800000000000011</v>
      </c>
    </row>
    <row r="55" spans="1:58" s="5" customFormat="1" ht="14.25">
      <c r="A55" s="1"/>
      <c r="B55" s="75">
        <v>63</v>
      </c>
      <c r="C55" s="62">
        <v>0</v>
      </c>
      <c r="D55" s="62">
        <v>0</v>
      </c>
      <c r="E55" s="62">
        <v>0</v>
      </c>
      <c r="F55" s="62">
        <v>33</v>
      </c>
      <c r="G55" s="62">
        <v>33.480000000000004</v>
      </c>
      <c r="H55" s="62">
        <v>34.08</v>
      </c>
      <c r="I55" s="62">
        <v>34.68</v>
      </c>
      <c r="J55" s="62">
        <v>35.160000000000004</v>
      </c>
      <c r="K55" s="62">
        <v>35.76</v>
      </c>
      <c r="L55" s="62">
        <v>36.36</v>
      </c>
      <c r="M55" s="62">
        <v>37.08</v>
      </c>
      <c r="N55" s="62">
        <v>37.68</v>
      </c>
      <c r="O55" s="62">
        <v>38.400000000000006</v>
      </c>
      <c r="P55" s="62">
        <v>39</v>
      </c>
      <c r="Q55" s="62">
        <v>39.72</v>
      </c>
      <c r="R55" s="62">
        <v>40.44</v>
      </c>
      <c r="S55" s="62">
        <v>41.160000000000004</v>
      </c>
      <c r="T55" s="62">
        <v>42</v>
      </c>
      <c r="U55" s="62">
        <v>42.72</v>
      </c>
      <c r="V55" s="62">
        <v>43.56</v>
      </c>
      <c r="W55" s="62">
        <v>44.400000000000006</v>
      </c>
      <c r="X55" s="62">
        <v>45.24</v>
      </c>
      <c r="Y55" s="62">
        <v>46.2</v>
      </c>
      <c r="Z55" s="62">
        <v>47.04</v>
      </c>
      <c r="AA55" s="62">
        <v>48</v>
      </c>
      <c r="AB55" s="62">
        <v>48.96</v>
      </c>
      <c r="AC55" s="62">
        <v>50.04</v>
      </c>
      <c r="AD55" s="62">
        <v>51</v>
      </c>
      <c r="AE55" s="62">
        <v>52.08</v>
      </c>
      <c r="AF55" s="62">
        <v>53.04</v>
      </c>
      <c r="AG55" s="62">
        <v>54.239999999999995</v>
      </c>
      <c r="AH55" s="62">
        <v>55.320000000000007</v>
      </c>
      <c r="AI55" s="62">
        <v>56.400000000000006</v>
      </c>
      <c r="AJ55" s="62">
        <v>57.599999999999994</v>
      </c>
      <c r="AK55" s="62">
        <v>58.92</v>
      </c>
      <c r="AL55" s="62">
        <v>60.12</v>
      </c>
      <c r="AM55" s="62">
        <v>61.44</v>
      </c>
      <c r="AN55" s="62">
        <v>62.760000000000005</v>
      </c>
      <c r="AO55" s="62">
        <v>64.199999999999989</v>
      </c>
      <c r="AP55" s="62">
        <v>65.760000000000005</v>
      </c>
      <c r="AQ55" s="62">
        <v>67.199999999999989</v>
      </c>
      <c r="AR55" s="62">
        <v>68.760000000000005</v>
      </c>
      <c r="AS55" s="62">
        <v>70.320000000000007</v>
      </c>
      <c r="AT55" s="62">
        <v>71.88</v>
      </c>
      <c r="AU55" s="62">
        <v>73.44</v>
      </c>
      <c r="AV55" s="62">
        <v>75</v>
      </c>
      <c r="AW55" s="62">
        <v>76.56</v>
      </c>
      <c r="AX55" s="62">
        <v>78.12</v>
      </c>
      <c r="AY55" s="62">
        <v>79.679999999999993</v>
      </c>
      <c r="AZ55" s="62">
        <v>81.239999999999995</v>
      </c>
      <c r="BA55" s="62">
        <v>82.800000000000011</v>
      </c>
      <c r="BB55" s="62">
        <v>84.36</v>
      </c>
      <c r="BC55" s="62">
        <v>85.92</v>
      </c>
      <c r="BD55" s="62">
        <v>87.36</v>
      </c>
      <c r="BE55" s="62">
        <v>88.92</v>
      </c>
      <c r="BF55" s="62">
        <v>90.48</v>
      </c>
    </row>
    <row r="56" spans="1:58" s="5" customFormat="1" ht="14.25">
      <c r="A56" s="1"/>
      <c r="B56" s="75">
        <v>64</v>
      </c>
      <c r="C56" s="62">
        <v>0</v>
      </c>
      <c r="D56" s="62">
        <v>0</v>
      </c>
      <c r="E56" s="62">
        <v>0</v>
      </c>
      <c r="F56" s="62">
        <v>0</v>
      </c>
      <c r="G56" s="62">
        <v>33.480000000000004</v>
      </c>
      <c r="H56" s="62">
        <v>34.08</v>
      </c>
      <c r="I56" s="62">
        <v>34.68</v>
      </c>
      <c r="J56" s="62">
        <v>35.160000000000004</v>
      </c>
      <c r="K56" s="62">
        <v>35.76</v>
      </c>
      <c r="L56" s="62">
        <v>36.480000000000004</v>
      </c>
      <c r="M56" s="62">
        <v>37.08</v>
      </c>
      <c r="N56" s="62">
        <v>37.68</v>
      </c>
      <c r="O56" s="62">
        <v>38.400000000000006</v>
      </c>
      <c r="P56" s="62">
        <v>39.119999999999997</v>
      </c>
      <c r="Q56" s="62">
        <v>39.839999999999996</v>
      </c>
      <c r="R56" s="62">
        <v>40.56</v>
      </c>
      <c r="S56" s="62">
        <v>41.28</v>
      </c>
      <c r="T56" s="62">
        <v>42</v>
      </c>
      <c r="U56" s="62">
        <v>42.839999999999996</v>
      </c>
      <c r="V56" s="62">
        <v>43.68</v>
      </c>
      <c r="W56" s="62">
        <v>44.519999999999996</v>
      </c>
      <c r="X56" s="62">
        <v>45.36</v>
      </c>
      <c r="Y56" s="62">
        <v>46.32</v>
      </c>
      <c r="Z56" s="62">
        <v>47.28</v>
      </c>
      <c r="AA56" s="62">
        <v>48.239999999999995</v>
      </c>
      <c r="AB56" s="62">
        <v>49.199999999999996</v>
      </c>
      <c r="AC56" s="62">
        <v>50.16</v>
      </c>
      <c r="AD56" s="62">
        <v>51.239999999999995</v>
      </c>
      <c r="AE56" s="62">
        <v>52.320000000000007</v>
      </c>
      <c r="AF56" s="62">
        <v>53.400000000000006</v>
      </c>
      <c r="AG56" s="62">
        <v>54.480000000000004</v>
      </c>
      <c r="AH56" s="62">
        <v>55.679999999999993</v>
      </c>
      <c r="AI56" s="62">
        <v>56.88</v>
      </c>
      <c r="AJ56" s="62">
        <v>58.08</v>
      </c>
      <c r="AK56" s="62">
        <v>59.28</v>
      </c>
      <c r="AL56" s="62">
        <v>60.599999999999994</v>
      </c>
      <c r="AM56" s="62">
        <v>61.92</v>
      </c>
      <c r="AN56" s="62">
        <v>63.36</v>
      </c>
      <c r="AO56" s="62">
        <v>64.92</v>
      </c>
      <c r="AP56" s="62">
        <v>66.36</v>
      </c>
      <c r="AQ56" s="62">
        <v>68.039999999999992</v>
      </c>
      <c r="AR56" s="62">
        <v>69.599999999999994</v>
      </c>
      <c r="AS56" s="62">
        <v>71.16</v>
      </c>
      <c r="AT56" s="62">
        <v>72.84</v>
      </c>
      <c r="AU56" s="62">
        <v>74.400000000000006</v>
      </c>
      <c r="AV56" s="62">
        <v>76.08</v>
      </c>
      <c r="AW56" s="62">
        <v>77.760000000000005</v>
      </c>
      <c r="AX56" s="62">
        <v>79.320000000000007</v>
      </c>
      <c r="AY56" s="62">
        <v>81</v>
      </c>
      <c r="AZ56" s="62">
        <v>82.679999999999993</v>
      </c>
      <c r="BA56" s="62">
        <v>84.24</v>
      </c>
      <c r="BB56" s="62">
        <v>85.92</v>
      </c>
      <c r="BC56" s="62">
        <v>87.48</v>
      </c>
      <c r="BD56" s="62">
        <v>89.039999999999992</v>
      </c>
      <c r="BE56" s="62">
        <v>90.6</v>
      </c>
      <c r="BF56" s="62">
        <v>92.16</v>
      </c>
    </row>
    <row r="57" spans="1:58" s="5" customFormat="1" ht="14.25">
      <c r="A57" s="1"/>
      <c r="B57" s="75">
        <v>65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34.08</v>
      </c>
      <c r="I57" s="62">
        <v>34.68</v>
      </c>
      <c r="J57" s="62">
        <v>35.28</v>
      </c>
      <c r="K57" s="62">
        <v>35.880000000000003</v>
      </c>
      <c r="L57" s="62">
        <v>36.480000000000004</v>
      </c>
      <c r="M57" s="62">
        <v>37.08</v>
      </c>
      <c r="N57" s="62">
        <v>37.799999999999997</v>
      </c>
      <c r="O57" s="62">
        <v>38.400000000000006</v>
      </c>
      <c r="P57" s="62">
        <v>39.119999999999997</v>
      </c>
      <c r="Q57" s="62">
        <v>39.839999999999996</v>
      </c>
      <c r="R57" s="62">
        <v>40.56</v>
      </c>
      <c r="S57" s="62">
        <v>41.400000000000006</v>
      </c>
      <c r="T57" s="62">
        <v>42.12</v>
      </c>
      <c r="U57" s="62">
        <v>42.96</v>
      </c>
      <c r="V57" s="62">
        <v>43.8</v>
      </c>
      <c r="W57" s="62">
        <v>44.64</v>
      </c>
      <c r="X57" s="62">
        <v>45.480000000000004</v>
      </c>
      <c r="Y57" s="62">
        <v>46.44</v>
      </c>
      <c r="Z57" s="62">
        <v>47.400000000000006</v>
      </c>
      <c r="AA57" s="62">
        <v>48.36</v>
      </c>
      <c r="AB57" s="62">
        <v>49.320000000000007</v>
      </c>
      <c r="AC57" s="62">
        <v>50.400000000000006</v>
      </c>
      <c r="AD57" s="62">
        <v>51.480000000000004</v>
      </c>
      <c r="AE57" s="62">
        <v>52.56</v>
      </c>
      <c r="AF57" s="62">
        <v>53.64</v>
      </c>
      <c r="AG57" s="62">
        <v>54.72</v>
      </c>
      <c r="AH57" s="62">
        <v>55.92</v>
      </c>
      <c r="AI57" s="62">
        <v>57.12</v>
      </c>
      <c r="AJ57" s="62">
        <v>58.44</v>
      </c>
      <c r="AK57" s="62">
        <v>59.760000000000005</v>
      </c>
      <c r="AL57" s="62">
        <v>61.08</v>
      </c>
      <c r="AM57" s="62">
        <v>62.519999999999996</v>
      </c>
      <c r="AN57" s="62">
        <v>63.96</v>
      </c>
      <c r="AO57" s="62">
        <v>65.52</v>
      </c>
      <c r="AP57" s="62">
        <v>67.08</v>
      </c>
      <c r="AQ57" s="62">
        <v>68.760000000000005</v>
      </c>
      <c r="AR57" s="62">
        <v>70.44</v>
      </c>
      <c r="AS57" s="62">
        <v>72.12</v>
      </c>
      <c r="AT57" s="62">
        <v>73.800000000000011</v>
      </c>
      <c r="AU57" s="62">
        <v>75.48</v>
      </c>
      <c r="AV57" s="62">
        <v>77.16</v>
      </c>
      <c r="AW57" s="62">
        <v>78.960000000000008</v>
      </c>
      <c r="AX57" s="62">
        <v>80.64</v>
      </c>
      <c r="AY57" s="62">
        <v>82.320000000000007</v>
      </c>
      <c r="AZ57" s="62">
        <v>84</v>
      </c>
      <c r="BA57" s="62">
        <v>85.679999999999993</v>
      </c>
      <c r="BB57" s="62">
        <v>87.36</v>
      </c>
      <c r="BC57" s="62">
        <v>89.039999999999992</v>
      </c>
      <c r="BD57" s="62">
        <v>90.72</v>
      </c>
      <c r="BE57" s="62">
        <v>92.4</v>
      </c>
      <c r="BF57" s="62">
        <v>93.960000000000008</v>
      </c>
    </row>
    <row r="58" spans="1:58" s="5" customFormat="1" ht="14.25">
      <c r="A58" s="1"/>
      <c r="B58" s="75">
        <v>66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34.68</v>
      </c>
      <c r="J58" s="62">
        <v>35.28</v>
      </c>
      <c r="K58" s="62">
        <v>35.880000000000003</v>
      </c>
      <c r="L58" s="62">
        <v>36.480000000000004</v>
      </c>
      <c r="M58" s="62">
        <v>37.08</v>
      </c>
      <c r="N58" s="62">
        <v>37.799999999999997</v>
      </c>
      <c r="O58" s="62">
        <v>38.400000000000006</v>
      </c>
      <c r="P58" s="62">
        <v>39.119999999999997</v>
      </c>
      <c r="Q58" s="62">
        <v>39.839999999999996</v>
      </c>
      <c r="R58" s="62">
        <v>40.68</v>
      </c>
      <c r="S58" s="62">
        <v>41.400000000000006</v>
      </c>
      <c r="T58" s="62">
        <v>42.24</v>
      </c>
      <c r="U58" s="62">
        <v>42.96</v>
      </c>
      <c r="V58" s="62">
        <v>43.8</v>
      </c>
      <c r="W58" s="62">
        <v>44.76</v>
      </c>
      <c r="X58" s="62">
        <v>45.599999999999994</v>
      </c>
      <c r="Y58" s="62">
        <v>46.56</v>
      </c>
      <c r="Z58" s="62">
        <v>47.519999999999996</v>
      </c>
      <c r="AA58" s="62">
        <v>48.480000000000004</v>
      </c>
      <c r="AB58" s="62">
        <v>49.56</v>
      </c>
      <c r="AC58" s="62">
        <v>50.519999999999996</v>
      </c>
      <c r="AD58" s="62">
        <v>51.599999999999994</v>
      </c>
      <c r="AE58" s="62">
        <v>52.800000000000004</v>
      </c>
      <c r="AF58" s="62">
        <v>53.88</v>
      </c>
      <c r="AG58" s="62">
        <v>55.08</v>
      </c>
      <c r="AH58" s="62">
        <v>56.28</v>
      </c>
      <c r="AI58" s="62">
        <v>57.480000000000004</v>
      </c>
      <c r="AJ58" s="62">
        <v>58.800000000000004</v>
      </c>
      <c r="AK58" s="62">
        <v>60.12</v>
      </c>
      <c r="AL58" s="62">
        <v>61.56</v>
      </c>
      <c r="AM58" s="62">
        <v>63</v>
      </c>
      <c r="AN58" s="62">
        <v>64.56</v>
      </c>
      <c r="AO58" s="62">
        <v>66.12</v>
      </c>
      <c r="AP58" s="62">
        <v>67.800000000000011</v>
      </c>
      <c r="AQ58" s="62">
        <v>69.48</v>
      </c>
      <c r="AR58" s="62">
        <v>71.28</v>
      </c>
      <c r="AS58" s="62">
        <v>72.960000000000008</v>
      </c>
      <c r="AT58" s="62">
        <v>74.760000000000005</v>
      </c>
      <c r="AU58" s="62">
        <v>76.56</v>
      </c>
      <c r="AV58" s="62">
        <v>78.239999999999995</v>
      </c>
      <c r="AW58" s="62">
        <v>80.039999999999992</v>
      </c>
      <c r="AX58" s="62">
        <v>81.84</v>
      </c>
      <c r="AY58" s="62">
        <v>83.64</v>
      </c>
      <c r="AZ58" s="62">
        <v>85.44</v>
      </c>
      <c r="BA58" s="62">
        <v>87.24</v>
      </c>
      <c r="BB58" s="62">
        <v>89.039999999999992</v>
      </c>
      <c r="BC58" s="62">
        <v>90.72</v>
      </c>
      <c r="BD58" s="62">
        <v>92.52</v>
      </c>
      <c r="BE58" s="62">
        <v>94.199999999999989</v>
      </c>
      <c r="BF58" s="62">
        <v>95.88</v>
      </c>
    </row>
    <row r="59" spans="1:58" s="5" customFormat="1" ht="14.25">
      <c r="A59" s="1"/>
      <c r="B59" s="75">
        <v>67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35.28</v>
      </c>
      <c r="K59" s="62">
        <v>35.880000000000003</v>
      </c>
      <c r="L59" s="62">
        <v>36.480000000000004</v>
      </c>
      <c r="M59" s="62">
        <v>37.200000000000003</v>
      </c>
      <c r="N59" s="62">
        <v>37.799999999999997</v>
      </c>
      <c r="O59" s="62">
        <v>38.519999999999996</v>
      </c>
      <c r="P59" s="62">
        <v>39.24</v>
      </c>
      <c r="Q59" s="62">
        <v>39.96</v>
      </c>
      <c r="R59" s="62">
        <v>40.68</v>
      </c>
      <c r="S59" s="62">
        <v>41.400000000000006</v>
      </c>
      <c r="T59" s="62">
        <v>42.24</v>
      </c>
      <c r="U59" s="62">
        <v>43.08</v>
      </c>
      <c r="V59" s="62">
        <v>43.92</v>
      </c>
      <c r="W59" s="62">
        <v>44.76</v>
      </c>
      <c r="X59" s="62">
        <v>45.72</v>
      </c>
      <c r="Y59" s="62">
        <v>46.68</v>
      </c>
      <c r="Z59" s="62">
        <v>47.64</v>
      </c>
      <c r="AA59" s="62">
        <v>48.599999999999994</v>
      </c>
      <c r="AB59" s="62">
        <v>49.679999999999993</v>
      </c>
      <c r="AC59" s="62">
        <v>50.760000000000005</v>
      </c>
      <c r="AD59" s="62">
        <v>51.84</v>
      </c>
      <c r="AE59" s="62">
        <v>52.92</v>
      </c>
      <c r="AF59" s="62">
        <v>54.12</v>
      </c>
      <c r="AG59" s="62">
        <v>55.320000000000007</v>
      </c>
      <c r="AH59" s="62">
        <v>56.519999999999996</v>
      </c>
      <c r="AI59" s="62">
        <v>57.84</v>
      </c>
      <c r="AJ59" s="62">
        <v>59.16</v>
      </c>
      <c r="AK59" s="62">
        <v>60.599999999999994</v>
      </c>
      <c r="AL59" s="62">
        <v>62.04</v>
      </c>
      <c r="AM59" s="62">
        <v>63.480000000000004</v>
      </c>
      <c r="AN59" s="62">
        <v>65.039999999999992</v>
      </c>
      <c r="AO59" s="62">
        <v>66.72</v>
      </c>
      <c r="AP59" s="62">
        <v>68.400000000000006</v>
      </c>
      <c r="AQ59" s="62">
        <v>70.199999999999989</v>
      </c>
      <c r="AR59" s="62">
        <v>72.12</v>
      </c>
      <c r="AS59" s="62">
        <v>73.92</v>
      </c>
      <c r="AT59" s="62">
        <v>75.72</v>
      </c>
      <c r="AU59" s="62">
        <v>77.52</v>
      </c>
      <c r="AV59" s="62">
        <v>79.44</v>
      </c>
      <c r="AW59" s="62">
        <v>81.36</v>
      </c>
      <c r="AX59" s="62">
        <v>83.16</v>
      </c>
      <c r="AY59" s="62">
        <v>85.08</v>
      </c>
      <c r="AZ59" s="62">
        <v>87</v>
      </c>
      <c r="BA59" s="62">
        <v>88.800000000000011</v>
      </c>
      <c r="BB59" s="62">
        <v>90.72</v>
      </c>
      <c r="BC59" s="62">
        <v>92.52</v>
      </c>
      <c r="BD59" s="62">
        <v>94.320000000000007</v>
      </c>
      <c r="BE59" s="62">
        <v>96.12</v>
      </c>
      <c r="BF59" s="62">
        <v>97.92</v>
      </c>
    </row>
    <row r="60" spans="1:58" s="5" customFormat="1" ht="14.25">
      <c r="A60" s="1"/>
      <c r="B60" s="75">
        <v>68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35.880000000000003</v>
      </c>
      <c r="L60" s="62">
        <v>36.480000000000004</v>
      </c>
      <c r="M60" s="62">
        <v>37.200000000000003</v>
      </c>
      <c r="N60" s="62">
        <v>37.799999999999997</v>
      </c>
      <c r="O60" s="62">
        <v>38.519999999999996</v>
      </c>
      <c r="P60" s="62">
        <v>39.24</v>
      </c>
      <c r="Q60" s="62">
        <v>39.96</v>
      </c>
      <c r="R60" s="62">
        <v>40.68</v>
      </c>
      <c r="S60" s="62">
        <v>41.519999999999996</v>
      </c>
      <c r="T60" s="62">
        <v>42.24</v>
      </c>
      <c r="U60" s="62">
        <v>43.08</v>
      </c>
      <c r="V60" s="62">
        <v>44.04</v>
      </c>
      <c r="W60" s="62">
        <v>44.88</v>
      </c>
      <c r="X60" s="62">
        <v>45.839999999999996</v>
      </c>
      <c r="Y60" s="62">
        <v>46.8</v>
      </c>
      <c r="Z60" s="62">
        <v>47.76</v>
      </c>
      <c r="AA60" s="62">
        <v>48.72</v>
      </c>
      <c r="AB60" s="62">
        <v>49.800000000000004</v>
      </c>
      <c r="AC60" s="62">
        <v>50.88</v>
      </c>
      <c r="AD60" s="62">
        <v>51.96</v>
      </c>
      <c r="AE60" s="62">
        <v>53.16</v>
      </c>
      <c r="AF60" s="62">
        <v>54.36</v>
      </c>
      <c r="AG60" s="62">
        <v>55.56</v>
      </c>
      <c r="AH60" s="62">
        <v>56.88</v>
      </c>
      <c r="AI60" s="62">
        <v>58.199999999999996</v>
      </c>
      <c r="AJ60" s="62">
        <v>59.519999999999996</v>
      </c>
      <c r="AK60" s="62">
        <v>60.96</v>
      </c>
      <c r="AL60" s="62">
        <v>62.400000000000006</v>
      </c>
      <c r="AM60" s="62">
        <v>63.96</v>
      </c>
      <c r="AN60" s="62">
        <v>65.64</v>
      </c>
      <c r="AO60" s="62">
        <v>67.320000000000007</v>
      </c>
      <c r="AP60" s="62">
        <v>69.12</v>
      </c>
      <c r="AQ60" s="62">
        <v>70.92</v>
      </c>
      <c r="AR60" s="62">
        <v>72.84</v>
      </c>
      <c r="AS60" s="62">
        <v>74.760000000000005</v>
      </c>
      <c r="AT60" s="62">
        <v>76.679999999999993</v>
      </c>
      <c r="AU60" s="62">
        <v>78.599999999999994</v>
      </c>
      <c r="AV60" s="62">
        <v>80.52</v>
      </c>
      <c r="AW60" s="62">
        <v>82.56</v>
      </c>
      <c r="AX60" s="62">
        <v>84.48</v>
      </c>
      <c r="AY60" s="62">
        <v>86.52</v>
      </c>
      <c r="AZ60" s="62">
        <v>88.44</v>
      </c>
      <c r="BA60" s="62">
        <v>90.48</v>
      </c>
      <c r="BB60" s="62">
        <v>92.4</v>
      </c>
      <c r="BC60" s="62">
        <v>94.320000000000007</v>
      </c>
      <c r="BD60" s="62">
        <v>96.24</v>
      </c>
      <c r="BE60" s="62">
        <v>98.16</v>
      </c>
      <c r="BF60" s="62">
        <v>100.08</v>
      </c>
    </row>
    <row r="61" spans="1:58" s="5" customFormat="1" ht="14.25">
      <c r="A61" s="1"/>
      <c r="B61" s="75">
        <v>69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36.480000000000004</v>
      </c>
      <c r="M61" s="62">
        <v>37.200000000000003</v>
      </c>
      <c r="N61" s="62">
        <v>37.799999999999997</v>
      </c>
      <c r="O61" s="62">
        <v>38.519999999999996</v>
      </c>
      <c r="P61" s="62">
        <v>39.24</v>
      </c>
      <c r="Q61" s="62">
        <v>39.96</v>
      </c>
      <c r="R61" s="62">
        <v>40.799999999999997</v>
      </c>
      <c r="S61" s="62">
        <v>41.519999999999996</v>
      </c>
      <c r="T61" s="62">
        <v>42.36</v>
      </c>
      <c r="U61" s="62">
        <v>43.2</v>
      </c>
      <c r="V61" s="62">
        <v>44.04</v>
      </c>
      <c r="W61" s="62">
        <v>45</v>
      </c>
      <c r="X61" s="62">
        <v>45.839999999999996</v>
      </c>
      <c r="Y61" s="62">
        <v>46.8</v>
      </c>
      <c r="Z61" s="62">
        <v>47.88</v>
      </c>
      <c r="AA61" s="62">
        <v>48.84</v>
      </c>
      <c r="AB61" s="62">
        <v>49.92</v>
      </c>
      <c r="AC61" s="62">
        <v>51</v>
      </c>
      <c r="AD61" s="62">
        <v>52.199999999999996</v>
      </c>
      <c r="AE61" s="62">
        <v>53.400000000000006</v>
      </c>
      <c r="AF61" s="62">
        <v>54.599999999999994</v>
      </c>
      <c r="AG61" s="62">
        <v>55.800000000000004</v>
      </c>
      <c r="AH61" s="62">
        <v>57.12</v>
      </c>
      <c r="AI61" s="62">
        <v>58.44</v>
      </c>
      <c r="AJ61" s="62">
        <v>59.88</v>
      </c>
      <c r="AK61" s="62">
        <v>61.320000000000007</v>
      </c>
      <c r="AL61" s="62">
        <v>62.88</v>
      </c>
      <c r="AM61" s="62">
        <v>64.44</v>
      </c>
      <c r="AN61" s="62">
        <v>66.12</v>
      </c>
      <c r="AO61" s="62">
        <v>67.92</v>
      </c>
      <c r="AP61" s="62">
        <v>69.72</v>
      </c>
      <c r="AQ61" s="62">
        <v>71.64</v>
      </c>
      <c r="AR61" s="62">
        <v>73.679999999999993</v>
      </c>
      <c r="AS61" s="62">
        <v>75.599999999999994</v>
      </c>
      <c r="AT61" s="62">
        <v>77.64</v>
      </c>
      <c r="AU61" s="62">
        <v>79.679999999999993</v>
      </c>
      <c r="AV61" s="62">
        <v>81.72</v>
      </c>
      <c r="AW61" s="62">
        <v>83.76</v>
      </c>
      <c r="AX61" s="62">
        <v>85.800000000000011</v>
      </c>
      <c r="AY61" s="62">
        <v>87.960000000000008</v>
      </c>
      <c r="AZ61" s="62">
        <v>90</v>
      </c>
      <c r="BA61" s="62">
        <v>92.16</v>
      </c>
      <c r="BB61" s="62">
        <v>94.199999999999989</v>
      </c>
      <c r="BC61" s="62">
        <v>96.24</v>
      </c>
      <c r="BD61" s="62">
        <v>98.28</v>
      </c>
      <c r="BE61" s="62">
        <v>100.32</v>
      </c>
      <c r="BF61" s="62">
        <v>102.24</v>
      </c>
    </row>
    <row r="62" spans="1:58" s="5" customFormat="1" ht="14.25">
      <c r="A62" s="1"/>
      <c r="B62" s="75">
        <v>70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37.200000000000003</v>
      </c>
      <c r="N62" s="62">
        <v>37.92</v>
      </c>
      <c r="O62" s="62">
        <v>38.519999999999996</v>
      </c>
      <c r="P62" s="62">
        <v>39.24</v>
      </c>
      <c r="Q62" s="62">
        <v>40.08</v>
      </c>
      <c r="R62" s="62">
        <v>40.799999999999997</v>
      </c>
      <c r="S62" s="62">
        <v>41.519999999999996</v>
      </c>
      <c r="T62" s="62">
        <v>42.36</v>
      </c>
      <c r="U62" s="62">
        <v>43.2</v>
      </c>
      <c r="V62" s="62">
        <v>44.160000000000004</v>
      </c>
      <c r="W62" s="62">
        <v>45</v>
      </c>
      <c r="X62" s="62">
        <v>45.96</v>
      </c>
      <c r="Y62" s="62">
        <v>46.92</v>
      </c>
      <c r="Z62" s="62">
        <v>47.88</v>
      </c>
      <c r="AA62" s="62">
        <v>48.96</v>
      </c>
      <c r="AB62" s="62">
        <v>50.04</v>
      </c>
      <c r="AC62" s="62">
        <v>51.12</v>
      </c>
      <c r="AD62" s="62">
        <v>52.320000000000007</v>
      </c>
      <c r="AE62" s="62">
        <v>53.519999999999996</v>
      </c>
      <c r="AF62" s="62">
        <v>54.72</v>
      </c>
      <c r="AG62" s="62">
        <v>56.04</v>
      </c>
      <c r="AH62" s="62">
        <v>57.36</v>
      </c>
      <c r="AI62" s="62">
        <v>58.800000000000004</v>
      </c>
      <c r="AJ62" s="62">
        <v>60.239999999999995</v>
      </c>
      <c r="AK62" s="62">
        <v>61.679999999999993</v>
      </c>
      <c r="AL62" s="62">
        <v>63.239999999999995</v>
      </c>
      <c r="AM62" s="62">
        <v>64.92</v>
      </c>
      <c r="AN62" s="62">
        <v>66.599999999999994</v>
      </c>
      <c r="AO62" s="62">
        <v>68.400000000000006</v>
      </c>
      <c r="AP62" s="62">
        <v>70.320000000000007</v>
      </c>
      <c r="AQ62" s="62">
        <v>72.36</v>
      </c>
      <c r="AR62" s="62">
        <v>74.400000000000006</v>
      </c>
      <c r="AS62" s="62">
        <v>76.44</v>
      </c>
      <c r="AT62" s="62">
        <v>78.599999999999994</v>
      </c>
      <c r="AU62" s="62">
        <v>80.64</v>
      </c>
      <c r="AV62" s="62">
        <v>82.800000000000011</v>
      </c>
      <c r="AW62" s="62">
        <v>84.960000000000008</v>
      </c>
      <c r="AX62" s="62">
        <v>87.24</v>
      </c>
      <c r="AY62" s="62">
        <v>89.4</v>
      </c>
      <c r="AZ62" s="62">
        <v>91.56</v>
      </c>
      <c r="BA62" s="62">
        <v>93.72</v>
      </c>
      <c r="BB62" s="62">
        <v>96</v>
      </c>
      <c r="BC62" s="62">
        <v>98.16</v>
      </c>
      <c r="BD62" s="62">
        <v>100.32</v>
      </c>
      <c r="BE62" s="62">
        <v>102.35999999999999</v>
      </c>
      <c r="BF62" s="62">
        <v>104.52000000000001</v>
      </c>
    </row>
    <row r="63" spans="1:58" s="5" customFormat="1" ht="14.25">
      <c r="A63" s="1"/>
      <c r="B63" s="75">
        <v>71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37.92</v>
      </c>
      <c r="O63" s="62">
        <v>38.64</v>
      </c>
      <c r="P63" s="62">
        <v>39.36</v>
      </c>
      <c r="Q63" s="62">
        <v>40.08</v>
      </c>
      <c r="R63" s="62">
        <v>40.799999999999997</v>
      </c>
      <c r="S63" s="62">
        <v>41.64</v>
      </c>
      <c r="T63" s="62">
        <v>42.480000000000004</v>
      </c>
      <c r="U63" s="62">
        <v>43.32</v>
      </c>
      <c r="V63" s="62">
        <v>44.160000000000004</v>
      </c>
      <c r="W63" s="62">
        <v>45.12</v>
      </c>
      <c r="X63" s="62">
        <v>46.08</v>
      </c>
      <c r="Y63" s="62">
        <v>47.04</v>
      </c>
      <c r="Z63" s="62">
        <v>48</v>
      </c>
      <c r="AA63" s="62">
        <v>49.08</v>
      </c>
      <c r="AB63" s="62">
        <v>50.16</v>
      </c>
      <c r="AC63" s="62">
        <v>51.36</v>
      </c>
      <c r="AD63" s="62">
        <v>52.44</v>
      </c>
      <c r="AE63" s="62">
        <v>53.64</v>
      </c>
      <c r="AF63" s="62">
        <v>54.96</v>
      </c>
      <c r="AG63" s="62">
        <v>56.28</v>
      </c>
      <c r="AH63" s="62">
        <v>57.599999999999994</v>
      </c>
      <c r="AI63" s="62">
        <v>59.04</v>
      </c>
      <c r="AJ63" s="62">
        <v>60.480000000000004</v>
      </c>
      <c r="AK63" s="62">
        <v>62.04</v>
      </c>
      <c r="AL63" s="62">
        <v>63.599999999999994</v>
      </c>
      <c r="AM63" s="62">
        <v>65.28</v>
      </c>
      <c r="AN63" s="62">
        <v>67.08</v>
      </c>
      <c r="AO63" s="62">
        <v>69</v>
      </c>
      <c r="AP63" s="62">
        <v>70.92</v>
      </c>
      <c r="AQ63" s="62">
        <v>73.08</v>
      </c>
      <c r="AR63" s="62">
        <v>75.239999999999995</v>
      </c>
      <c r="AS63" s="62">
        <v>77.28</v>
      </c>
      <c r="AT63" s="62">
        <v>79.44</v>
      </c>
      <c r="AU63" s="62">
        <v>81.72</v>
      </c>
      <c r="AV63" s="62">
        <v>84</v>
      </c>
      <c r="AW63" s="62">
        <v>86.28</v>
      </c>
      <c r="AX63" s="62">
        <v>88.56</v>
      </c>
      <c r="AY63" s="62">
        <v>90.84</v>
      </c>
      <c r="AZ63" s="62">
        <v>93.12</v>
      </c>
      <c r="BA63" s="62">
        <v>95.52</v>
      </c>
      <c r="BB63" s="62">
        <v>97.800000000000011</v>
      </c>
      <c r="BC63" s="62">
        <v>100.08</v>
      </c>
      <c r="BD63" s="62">
        <v>102.35999999999999</v>
      </c>
      <c r="BE63" s="62">
        <v>104.64000000000001</v>
      </c>
      <c r="BF63" s="62">
        <v>106.80000000000001</v>
      </c>
    </row>
    <row r="64" spans="1:58" s="5" customFormat="1" ht="14.25">
      <c r="A64" s="1"/>
      <c r="B64" s="75">
        <v>72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38.64</v>
      </c>
      <c r="P64" s="62">
        <v>39.36</v>
      </c>
      <c r="Q64" s="62">
        <v>40.08</v>
      </c>
      <c r="R64" s="62">
        <v>40.799999999999997</v>
      </c>
      <c r="S64" s="62">
        <v>41.64</v>
      </c>
      <c r="T64" s="62">
        <v>42.480000000000004</v>
      </c>
      <c r="U64" s="62">
        <v>43.32</v>
      </c>
      <c r="V64" s="62">
        <v>44.160000000000004</v>
      </c>
      <c r="W64" s="62">
        <v>45.12</v>
      </c>
      <c r="X64" s="62">
        <v>46.08</v>
      </c>
      <c r="Y64" s="62">
        <v>47.04</v>
      </c>
      <c r="Z64" s="62">
        <v>48.12</v>
      </c>
      <c r="AA64" s="62">
        <v>49.199999999999996</v>
      </c>
      <c r="AB64" s="62">
        <v>50.28</v>
      </c>
      <c r="AC64" s="62">
        <v>51.480000000000004</v>
      </c>
      <c r="AD64" s="62">
        <v>52.56</v>
      </c>
      <c r="AE64" s="62">
        <v>53.88</v>
      </c>
      <c r="AF64" s="62">
        <v>55.08</v>
      </c>
      <c r="AG64" s="62">
        <v>56.400000000000006</v>
      </c>
      <c r="AH64" s="62">
        <v>57.84</v>
      </c>
      <c r="AI64" s="62">
        <v>59.28</v>
      </c>
      <c r="AJ64" s="62">
        <v>60.72</v>
      </c>
      <c r="AK64" s="62">
        <v>62.28</v>
      </c>
      <c r="AL64" s="62">
        <v>63.96</v>
      </c>
      <c r="AM64" s="62">
        <v>65.760000000000005</v>
      </c>
      <c r="AN64" s="62">
        <v>67.56</v>
      </c>
      <c r="AO64" s="62">
        <v>69.48</v>
      </c>
      <c r="AP64" s="62">
        <v>71.52</v>
      </c>
      <c r="AQ64" s="62">
        <v>73.679999999999993</v>
      </c>
      <c r="AR64" s="62">
        <v>75.960000000000008</v>
      </c>
      <c r="AS64" s="62">
        <v>78.12</v>
      </c>
      <c r="AT64" s="62">
        <v>80.400000000000006</v>
      </c>
      <c r="AU64" s="62">
        <v>82.679999999999993</v>
      </c>
      <c r="AV64" s="62">
        <v>84.960000000000008</v>
      </c>
      <c r="AW64" s="62">
        <v>87.36</v>
      </c>
      <c r="AX64" s="62">
        <v>89.76</v>
      </c>
      <c r="AY64" s="62">
        <v>92.28</v>
      </c>
      <c r="AZ64" s="62">
        <v>94.679999999999993</v>
      </c>
      <c r="BA64" s="62">
        <v>97.08</v>
      </c>
      <c r="BB64" s="62">
        <v>99.47999999999999</v>
      </c>
      <c r="BC64" s="62">
        <v>102</v>
      </c>
      <c r="BD64" s="62">
        <v>104.39999999999999</v>
      </c>
      <c r="BE64" s="62">
        <v>106.80000000000001</v>
      </c>
      <c r="BF64" s="62">
        <v>109.08</v>
      </c>
    </row>
    <row r="65" spans="1:58" s="5" customFormat="1" ht="14.25">
      <c r="A65" s="1"/>
      <c r="B65" s="75">
        <v>73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39.36</v>
      </c>
      <c r="Q65" s="62">
        <v>40.08</v>
      </c>
      <c r="R65" s="62">
        <v>40.92</v>
      </c>
      <c r="S65" s="62">
        <v>41.64</v>
      </c>
      <c r="T65" s="62">
        <v>42.480000000000004</v>
      </c>
      <c r="U65" s="62">
        <v>43.32</v>
      </c>
      <c r="V65" s="62">
        <v>44.28</v>
      </c>
      <c r="W65" s="62">
        <v>45.24</v>
      </c>
      <c r="X65" s="62">
        <v>46.2</v>
      </c>
      <c r="Y65" s="62">
        <v>47.160000000000004</v>
      </c>
      <c r="Z65" s="62">
        <v>48.12</v>
      </c>
      <c r="AA65" s="62">
        <v>49.199999999999996</v>
      </c>
      <c r="AB65" s="62">
        <v>50.400000000000006</v>
      </c>
      <c r="AC65" s="62">
        <v>51.480000000000004</v>
      </c>
      <c r="AD65" s="62">
        <v>52.679999999999993</v>
      </c>
      <c r="AE65" s="62">
        <v>54</v>
      </c>
      <c r="AF65" s="62">
        <v>55.320000000000007</v>
      </c>
      <c r="AG65" s="62">
        <v>56.64</v>
      </c>
      <c r="AH65" s="62">
        <v>57.96</v>
      </c>
      <c r="AI65" s="62">
        <v>59.519999999999996</v>
      </c>
      <c r="AJ65" s="62">
        <v>61.08</v>
      </c>
      <c r="AK65" s="62">
        <v>62.64</v>
      </c>
      <c r="AL65" s="62">
        <v>64.320000000000007</v>
      </c>
      <c r="AM65" s="62">
        <v>66.12</v>
      </c>
      <c r="AN65" s="62">
        <v>67.92</v>
      </c>
      <c r="AO65" s="62">
        <v>69.960000000000008</v>
      </c>
      <c r="AP65" s="62">
        <v>72.12</v>
      </c>
      <c r="AQ65" s="62">
        <v>74.28</v>
      </c>
      <c r="AR65" s="62">
        <v>76.56</v>
      </c>
      <c r="AS65" s="62">
        <v>78.84</v>
      </c>
      <c r="AT65" s="62">
        <v>81.239999999999995</v>
      </c>
      <c r="AU65" s="62">
        <v>83.64</v>
      </c>
      <c r="AV65" s="62">
        <v>86.039999999999992</v>
      </c>
      <c r="AW65" s="62">
        <v>88.56</v>
      </c>
      <c r="AX65" s="62">
        <v>91.08</v>
      </c>
      <c r="AY65" s="62">
        <v>93.6</v>
      </c>
      <c r="AZ65" s="62">
        <v>96.12</v>
      </c>
      <c r="BA65" s="62">
        <v>98.76</v>
      </c>
      <c r="BB65" s="62">
        <v>101.28</v>
      </c>
      <c r="BC65" s="62">
        <v>103.80000000000001</v>
      </c>
      <c r="BD65" s="62">
        <v>106.32</v>
      </c>
      <c r="BE65" s="62">
        <v>108.84</v>
      </c>
      <c r="BF65" s="62">
        <v>111.35999999999999</v>
      </c>
    </row>
    <row r="66" spans="1:58" s="5" customFormat="1" ht="14.25">
      <c r="A66" s="1"/>
      <c r="B66" s="75">
        <v>74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40.08</v>
      </c>
      <c r="R66" s="62">
        <v>40.92</v>
      </c>
      <c r="S66" s="62">
        <v>41.76</v>
      </c>
      <c r="T66" s="62">
        <v>42.599999999999994</v>
      </c>
      <c r="U66" s="62">
        <v>43.44</v>
      </c>
      <c r="V66" s="62">
        <v>44.28</v>
      </c>
      <c r="W66" s="62">
        <v>45.24</v>
      </c>
      <c r="X66" s="62">
        <v>46.2</v>
      </c>
      <c r="Y66" s="62">
        <v>47.160000000000004</v>
      </c>
      <c r="Z66" s="62">
        <v>48.239999999999995</v>
      </c>
      <c r="AA66" s="62">
        <v>49.320000000000007</v>
      </c>
      <c r="AB66" s="62">
        <v>50.519999999999996</v>
      </c>
      <c r="AC66" s="62">
        <v>51.599999999999994</v>
      </c>
      <c r="AD66" s="62">
        <v>52.800000000000004</v>
      </c>
      <c r="AE66" s="62">
        <v>54.12</v>
      </c>
      <c r="AF66" s="62">
        <v>55.44</v>
      </c>
      <c r="AG66" s="62">
        <v>56.760000000000005</v>
      </c>
      <c r="AH66" s="62">
        <v>58.199999999999996</v>
      </c>
      <c r="AI66" s="62">
        <v>59.64</v>
      </c>
      <c r="AJ66" s="62">
        <v>61.320000000000007</v>
      </c>
      <c r="AK66" s="62">
        <v>62.88</v>
      </c>
      <c r="AL66" s="62">
        <v>64.679999999999993</v>
      </c>
      <c r="AM66" s="62">
        <v>66.48</v>
      </c>
      <c r="AN66" s="62">
        <v>68.400000000000006</v>
      </c>
      <c r="AO66" s="62">
        <v>70.44</v>
      </c>
      <c r="AP66" s="62">
        <v>72.599999999999994</v>
      </c>
      <c r="AQ66" s="62">
        <v>74.88</v>
      </c>
      <c r="AR66" s="62">
        <v>77.28</v>
      </c>
      <c r="AS66" s="62">
        <v>79.56</v>
      </c>
      <c r="AT66" s="62">
        <v>82.08</v>
      </c>
      <c r="AU66" s="62">
        <v>84.48</v>
      </c>
      <c r="AV66" s="62">
        <v>87.12</v>
      </c>
      <c r="AW66" s="62">
        <v>89.64</v>
      </c>
      <c r="AX66" s="62">
        <v>92.28</v>
      </c>
      <c r="AY66" s="62">
        <v>94.92</v>
      </c>
      <c r="AZ66" s="62">
        <v>97.56</v>
      </c>
      <c r="BA66" s="62">
        <v>100.32</v>
      </c>
      <c r="BB66" s="62">
        <v>102.96000000000001</v>
      </c>
      <c r="BC66" s="62">
        <v>105.72</v>
      </c>
      <c r="BD66" s="62">
        <v>108.35999999999999</v>
      </c>
      <c r="BE66" s="62">
        <v>111</v>
      </c>
      <c r="BF66" s="62">
        <v>113.76</v>
      </c>
    </row>
    <row r="67" spans="1:58" s="5" customFormat="1" ht="14.25">
      <c r="A67" s="1"/>
      <c r="B67" s="75">
        <v>75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40.92</v>
      </c>
      <c r="S67" s="62">
        <v>41.76</v>
      </c>
      <c r="T67" s="62">
        <v>42.599999999999994</v>
      </c>
      <c r="U67" s="62">
        <v>43.44</v>
      </c>
      <c r="V67" s="62">
        <v>44.28</v>
      </c>
      <c r="W67" s="62">
        <v>45.24</v>
      </c>
      <c r="X67" s="62">
        <v>46.2</v>
      </c>
      <c r="Y67" s="62">
        <v>47.28</v>
      </c>
      <c r="Z67" s="62">
        <v>48.36</v>
      </c>
      <c r="AA67" s="62">
        <v>49.44</v>
      </c>
      <c r="AB67" s="62">
        <v>50.519999999999996</v>
      </c>
      <c r="AC67" s="62">
        <v>51.72</v>
      </c>
      <c r="AD67" s="62">
        <v>52.92</v>
      </c>
      <c r="AE67" s="62">
        <v>54.239999999999995</v>
      </c>
      <c r="AF67" s="62">
        <v>55.56</v>
      </c>
      <c r="AG67" s="62">
        <v>56.88</v>
      </c>
      <c r="AH67" s="62">
        <v>58.320000000000007</v>
      </c>
      <c r="AI67" s="62">
        <v>59.88</v>
      </c>
      <c r="AJ67" s="62">
        <v>61.44</v>
      </c>
      <c r="AK67" s="62">
        <v>63.12</v>
      </c>
      <c r="AL67" s="62">
        <v>64.92</v>
      </c>
      <c r="AM67" s="62">
        <v>66.72</v>
      </c>
      <c r="AN67" s="62">
        <v>68.760000000000005</v>
      </c>
      <c r="AO67" s="62">
        <v>70.800000000000011</v>
      </c>
      <c r="AP67" s="62">
        <v>73.08</v>
      </c>
      <c r="AQ67" s="62">
        <v>75.36</v>
      </c>
      <c r="AR67" s="62">
        <v>77.88</v>
      </c>
      <c r="AS67" s="62">
        <v>80.28</v>
      </c>
      <c r="AT67" s="62">
        <v>82.800000000000011</v>
      </c>
      <c r="AU67" s="62">
        <v>85.44</v>
      </c>
      <c r="AV67" s="62">
        <v>88.08</v>
      </c>
      <c r="AW67" s="62">
        <v>90.72</v>
      </c>
      <c r="AX67" s="62">
        <v>93.48</v>
      </c>
      <c r="AY67" s="62">
        <v>96.24</v>
      </c>
      <c r="AZ67" s="62">
        <v>99</v>
      </c>
      <c r="BA67" s="62">
        <v>101.88</v>
      </c>
      <c r="BB67" s="62">
        <v>104.64000000000001</v>
      </c>
      <c r="BC67" s="62">
        <v>107.52000000000001</v>
      </c>
      <c r="BD67" s="62">
        <v>110.39999999999999</v>
      </c>
      <c r="BE67" s="62">
        <v>113.16</v>
      </c>
      <c r="BF67" s="62">
        <v>116.03999999999999</v>
      </c>
    </row>
    <row r="68" spans="1:58" s="5" customFormat="1" ht="14.25">
      <c r="A68" s="1"/>
      <c r="B68" s="75">
        <v>76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41.76</v>
      </c>
      <c r="T68" s="62">
        <v>42.599999999999994</v>
      </c>
      <c r="U68" s="62">
        <v>43.44</v>
      </c>
      <c r="V68" s="62">
        <v>44.400000000000006</v>
      </c>
      <c r="W68" s="62">
        <v>45.36</v>
      </c>
      <c r="X68" s="62">
        <v>46.32</v>
      </c>
      <c r="Y68" s="62">
        <v>47.28</v>
      </c>
      <c r="Z68" s="62">
        <v>48.36</v>
      </c>
      <c r="AA68" s="62">
        <v>49.44</v>
      </c>
      <c r="AB68" s="62">
        <v>50.64</v>
      </c>
      <c r="AC68" s="62">
        <v>51.84</v>
      </c>
      <c r="AD68" s="62">
        <v>53.04</v>
      </c>
      <c r="AE68" s="62">
        <v>54.36</v>
      </c>
      <c r="AF68" s="62">
        <v>55.679999999999993</v>
      </c>
      <c r="AG68" s="62">
        <v>57.12</v>
      </c>
      <c r="AH68" s="62">
        <v>58.56</v>
      </c>
      <c r="AI68" s="62">
        <v>60.12</v>
      </c>
      <c r="AJ68" s="62">
        <v>61.679999999999993</v>
      </c>
      <c r="AK68" s="62">
        <v>63.36</v>
      </c>
      <c r="AL68" s="62">
        <v>65.16</v>
      </c>
      <c r="AM68" s="62">
        <v>67.08</v>
      </c>
      <c r="AN68" s="62">
        <v>69.12</v>
      </c>
      <c r="AO68" s="62">
        <v>71.28</v>
      </c>
      <c r="AP68" s="62">
        <v>73.56</v>
      </c>
      <c r="AQ68" s="62">
        <v>75.960000000000008</v>
      </c>
      <c r="AR68" s="62">
        <v>78.48</v>
      </c>
      <c r="AS68" s="62">
        <v>81</v>
      </c>
      <c r="AT68" s="62">
        <v>83.52</v>
      </c>
      <c r="AU68" s="62">
        <v>86.28</v>
      </c>
      <c r="AV68" s="62">
        <v>88.92</v>
      </c>
      <c r="AW68" s="62">
        <v>91.800000000000011</v>
      </c>
      <c r="AX68" s="62">
        <v>94.56</v>
      </c>
      <c r="AY68" s="62">
        <v>97.56</v>
      </c>
      <c r="AZ68" s="62">
        <v>100.44</v>
      </c>
      <c r="BA68" s="62">
        <v>103.44</v>
      </c>
      <c r="BB68" s="62">
        <v>106.32</v>
      </c>
      <c r="BC68" s="62">
        <v>109.32</v>
      </c>
      <c r="BD68" s="62">
        <v>112.32</v>
      </c>
      <c r="BE68" s="62">
        <v>115.32</v>
      </c>
      <c r="BF68" s="62">
        <v>118.32</v>
      </c>
    </row>
    <row r="69" spans="1:58" s="5" customFormat="1" ht="14.25">
      <c r="A69" s="1"/>
      <c r="B69" s="75">
        <v>77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42.599999999999994</v>
      </c>
      <c r="U69" s="62">
        <v>43.44</v>
      </c>
      <c r="V69" s="62">
        <v>44.400000000000006</v>
      </c>
      <c r="W69" s="62">
        <v>45.36</v>
      </c>
      <c r="X69" s="62">
        <v>46.32</v>
      </c>
      <c r="Y69" s="62">
        <v>47.400000000000006</v>
      </c>
      <c r="Z69" s="62">
        <v>48.36</v>
      </c>
      <c r="AA69" s="62">
        <v>49.56</v>
      </c>
      <c r="AB69" s="62">
        <v>50.64</v>
      </c>
      <c r="AC69" s="62">
        <v>51.84</v>
      </c>
      <c r="AD69" s="62">
        <v>53.16</v>
      </c>
      <c r="AE69" s="62">
        <v>54.480000000000004</v>
      </c>
      <c r="AF69" s="62">
        <v>55.800000000000004</v>
      </c>
      <c r="AG69" s="62">
        <v>57.239999999999995</v>
      </c>
      <c r="AH69" s="62">
        <v>58.679999999999993</v>
      </c>
      <c r="AI69" s="62">
        <v>60.239999999999995</v>
      </c>
      <c r="AJ69" s="62">
        <v>61.92</v>
      </c>
      <c r="AK69" s="62">
        <v>63.599999999999994</v>
      </c>
      <c r="AL69" s="62">
        <v>65.400000000000006</v>
      </c>
      <c r="AM69" s="62">
        <v>67.320000000000007</v>
      </c>
      <c r="AN69" s="62">
        <v>69.36</v>
      </c>
      <c r="AO69" s="62">
        <v>71.64</v>
      </c>
      <c r="AP69" s="62">
        <v>73.92</v>
      </c>
      <c r="AQ69" s="62">
        <v>76.44</v>
      </c>
      <c r="AR69" s="62">
        <v>78.960000000000008</v>
      </c>
      <c r="AS69" s="62">
        <v>81.599999999999994</v>
      </c>
      <c r="AT69" s="62">
        <v>84.24</v>
      </c>
      <c r="AU69" s="62">
        <v>87</v>
      </c>
      <c r="AV69" s="62">
        <v>89.88</v>
      </c>
      <c r="AW69" s="62">
        <v>92.76</v>
      </c>
      <c r="AX69" s="62">
        <v>95.76</v>
      </c>
      <c r="AY69" s="62">
        <v>98.76</v>
      </c>
      <c r="AZ69" s="62">
        <v>101.76</v>
      </c>
      <c r="BA69" s="62">
        <v>104.88</v>
      </c>
      <c r="BB69" s="62">
        <v>108</v>
      </c>
      <c r="BC69" s="62">
        <v>111.12</v>
      </c>
      <c r="BD69" s="62">
        <v>114.24</v>
      </c>
      <c r="BE69" s="62">
        <v>117.35999999999999</v>
      </c>
      <c r="BF69" s="62">
        <v>120.47999999999999</v>
      </c>
    </row>
    <row r="70" spans="1:58" s="5" customFormat="1" ht="14.25">
      <c r="A70" s="1"/>
      <c r="B70" s="75">
        <v>78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43.56</v>
      </c>
      <c r="V70" s="62">
        <v>44.400000000000006</v>
      </c>
      <c r="W70" s="62">
        <v>45.36</v>
      </c>
      <c r="X70" s="62">
        <v>46.32</v>
      </c>
      <c r="Y70" s="62">
        <v>47.400000000000006</v>
      </c>
      <c r="Z70" s="62">
        <v>48.480000000000004</v>
      </c>
      <c r="AA70" s="62">
        <v>49.56</v>
      </c>
      <c r="AB70" s="62">
        <v>50.760000000000005</v>
      </c>
      <c r="AC70" s="62">
        <v>51.96</v>
      </c>
      <c r="AD70" s="62">
        <v>53.16</v>
      </c>
      <c r="AE70" s="62">
        <v>54.480000000000004</v>
      </c>
      <c r="AF70" s="62">
        <v>55.92</v>
      </c>
      <c r="AG70" s="62">
        <v>57.36</v>
      </c>
      <c r="AH70" s="62">
        <v>58.800000000000004</v>
      </c>
      <c r="AI70" s="62">
        <v>60.36</v>
      </c>
      <c r="AJ70" s="62">
        <v>62.04</v>
      </c>
      <c r="AK70" s="62">
        <v>63.84</v>
      </c>
      <c r="AL70" s="62">
        <v>65.64</v>
      </c>
      <c r="AM70" s="62">
        <v>67.56</v>
      </c>
      <c r="AN70" s="62">
        <v>69.72</v>
      </c>
      <c r="AO70" s="62">
        <v>72</v>
      </c>
      <c r="AP70" s="62">
        <v>74.400000000000006</v>
      </c>
      <c r="AQ70" s="62">
        <v>76.92</v>
      </c>
      <c r="AR70" s="62">
        <v>79.56</v>
      </c>
      <c r="AS70" s="62">
        <v>82.199999999999989</v>
      </c>
      <c r="AT70" s="62">
        <v>84.960000000000008</v>
      </c>
      <c r="AU70" s="62">
        <v>87.84</v>
      </c>
      <c r="AV70" s="62">
        <v>90.72</v>
      </c>
      <c r="AW70" s="62">
        <v>93.72</v>
      </c>
      <c r="AX70" s="62">
        <v>96.84</v>
      </c>
      <c r="AY70" s="62">
        <v>99.960000000000008</v>
      </c>
      <c r="AZ70" s="62">
        <v>103.08</v>
      </c>
      <c r="BA70" s="62">
        <v>106.32</v>
      </c>
      <c r="BB70" s="62">
        <v>109.56</v>
      </c>
      <c r="BC70" s="62">
        <v>112.80000000000001</v>
      </c>
      <c r="BD70" s="62">
        <v>116.16</v>
      </c>
      <c r="BE70" s="62">
        <v>119.39999999999999</v>
      </c>
      <c r="BF70" s="62">
        <v>122.76</v>
      </c>
    </row>
    <row r="71" spans="1:58" s="5" customFormat="1" ht="14.25">
      <c r="A71" s="1"/>
      <c r="B71" s="75">
        <v>79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44.400000000000006</v>
      </c>
      <c r="W71" s="62">
        <v>45.36</v>
      </c>
      <c r="X71" s="62">
        <v>46.44</v>
      </c>
      <c r="Y71" s="62">
        <v>47.400000000000006</v>
      </c>
      <c r="Z71" s="62">
        <v>48.480000000000004</v>
      </c>
      <c r="AA71" s="62">
        <v>49.679999999999993</v>
      </c>
      <c r="AB71" s="62">
        <v>50.760000000000005</v>
      </c>
      <c r="AC71" s="62">
        <v>51.96</v>
      </c>
      <c r="AD71" s="62">
        <v>53.28</v>
      </c>
      <c r="AE71" s="62">
        <v>54.599999999999994</v>
      </c>
      <c r="AF71" s="62">
        <v>55.92</v>
      </c>
      <c r="AG71" s="62">
        <v>57.36</v>
      </c>
      <c r="AH71" s="62">
        <v>58.92</v>
      </c>
      <c r="AI71" s="62">
        <v>60.480000000000004</v>
      </c>
      <c r="AJ71" s="62">
        <v>62.16</v>
      </c>
      <c r="AK71" s="62">
        <v>63.96</v>
      </c>
      <c r="AL71" s="62">
        <v>65.88</v>
      </c>
      <c r="AM71" s="62">
        <v>67.800000000000011</v>
      </c>
      <c r="AN71" s="62">
        <v>69.960000000000008</v>
      </c>
      <c r="AO71" s="62">
        <v>72.239999999999995</v>
      </c>
      <c r="AP71" s="62">
        <v>74.760000000000005</v>
      </c>
      <c r="AQ71" s="62">
        <v>77.28</v>
      </c>
      <c r="AR71" s="62">
        <v>80.039999999999992</v>
      </c>
      <c r="AS71" s="62">
        <v>82.679999999999993</v>
      </c>
      <c r="AT71" s="62">
        <v>85.56</v>
      </c>
      <c r="AU71" s="62">
        <v>88.44</v>
      </c>
      <c r="AV71" s="62">
        <v>91.56</v>
      </c>
      <c r="AW71" s="62">
        <v>94.56</v>
      </c>
      <c r="AX71" s="62">
        <v>97.800000000000011</v>
      </c>
      <c r="AY71" s="62">
        <v>101.03999999999999</v>
      </c>
      <c r="AZ71" s="62">
        <v>104.39999999999999</v>
      </c>
      <c r="BA71" s="62">
        <v>107.76</v>
      </c>
      <c r="BB71" s="62">
        <v>111.12</v>
      </c>
      <c r="BC71" s="62">
        <v>114.47999999999999</v>
      </c>
      <c r="BD71" s="62">
        <v>117.96000000000001</v>
      </c>
      <c r="BE71" s="62">
        <v>121.44</v>
      </c>
      <c r="BF71" s="62">
        <v>124.92</v>
      </c>
    </row>
    <row r="72" spans="1:58" s="5" customFormat="1" ht="14.25">
      <c r="A72" s="1"/>
      <c r="B72" s="75">
        <v>80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45.480000000000004</v>
      </c>
      <c r="X72" s="62">
        <v>46.44</v>
      </c>
      <c r="Y72" s="62">
        <v>47.519999999999996</v>
      </c>
      <c r="Z72" s="62">
        <v>48.599999999999994</v>
      </c>
      <c r="AA72" s="62">
        <v>49.679999999999993</v>
      </c>
      <c r="AB72" s="62">
        <v>50.88</v>
      </c>
      <c r="AC72" s="62">
        <v>52.08</v>
      </c>
      <c r="AD72" s="62">
        <v>53.400000000000006</v>
      </c>
      <c r="AE72" s="62">
        <v>54.72</v>
      </c>
      <c r="AF72" s="62">
        <v>56.04</v>
      </c>
      <c r="AG72" s="62">
        <v>57.480000000000004</v>
      </c>
      <c r="AH72" s="62">
        <v>59.04</v>
      </c>
      <c r="AI72" s="62">
        <v>60.599999999999994</v>
      </c>
      <c r="AJ72" s="62">
        <v>62.400000000000006</v>
      </c>
      <c r="AK72" s="62">
        <v>64.199999999999989</v>
      </c>
      <c r="AL72" s="62">
        <v>66</v>
      </c>
      <c r="AM72" s="62">
        <v>68.039999999999992</v>
      </c>
      <c r="AN72" s="62">
        <v>70.199999999999989</v>
      </c>
      <c r="AO72" s="62">
        <v>72.599999999999994</v>
      </c>
      <c r="AP72" s="62">
        <v>75</v>
      </c>
      <c r="AQ72" s="62">
        <v>77.64</v>
      </c>
      <c r="AR72" s="62">
        <v>80.52</v>
      </c>
      <c r="AS72" s="62">
        <v>83.28</v>
      </c>
      <c r="AT72" s="62">
        <v>86.16</v>
      </c>
      <c r="AU72" s="62">
        <v>89.16</v>
      </c>
      <c r="AV72" s="62">
        <v>92.28</v>
      </c>
      <c r="AW72" s="62">
        <v>95.52</v>
      </c>
      <c r="AX72" s="62">
        <v>98.76</v>
      </c>
      <c r="AY72" s="62">
        <v>102.12</v>
      </c>
      <c r="AZ72" s="62">
        <v>105.60000000000001</v>
      </c>
      <c r="BA72" s="62">
        <v>109.08</v>
      </c>
      <c r="BB72" s="62">
        <v>112.56</v>
      </c>
      <c r="BC72" s="62">
        <v>116.16</v>
      </c>
      <c r="BD72" s="62">
        <v>119.76</v>
      </c>
      <c r="BE72" s="62">
        <v>123.35999999999999</v>
      </c>
      <c r="BF72" s="62">
        <v>127.08</v>
      </c>
    </row>
    <row r="73" spans="1:58" s="5" customFormat="1" ht="14.25">
      <c r="A73" s="1"/>
      <c r="B73" s="75">
        <v>81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46.44</v>
      </c>
      <c r="Y73" s="62">
        <v>47.519999999999996</v>
      </c>
      <c r="Z73" s="62">
        <v>48.599999999999994</v>
      </c>
      <c r="AA73" s="62">
        <v>49.679999999999993</v>
      </c>
      <c r="AB73" s="62">
        <v>50.88</v>
      </c>
      <c r="AC73" s="62">
        <v>52.08</v>
      </c>
      <c r="AD73" s="62">
        <v>53.400000000000006</v>
      </c>
      <c r="AE73" s="62">
        <v>54.72</v>
      </c>
      <c r="AF73" s="62">
        <v>56.16</v>
      </c>
      <c r="AG73" s="62">
        <v>57.599999999999994</v>
      </c>
      <c r="AH73" s="62">
        <v>59.16</v>
      </c>
      <c r="AI73" s="62">
        <v>60.72</v>
      </c>
      <c r="AJ73" s="62">
        <v>62.519999999999996</v>
      </c>
      <c r="AK73" s="62">
        <v>64.320000000000007</v>
      </c>
      <c r="AL73" s="62">
        <v>66.239999999999995</v>
      </c>
      <c r="AM73" s="62">
        <v>68.28</v>
      </c>
      <c r="AN73" s="62">
        <v>70.44</v>
      </c>
      <c r="AO73" s="62">
        <v>72.84</v>
      </c>
      <c r="AP73" s="62">
        <v>75.36</v>
      </c>
      <c r="AQ73" s="62">
        <v>78</v>
      </c>
      <c r="AR73" s="62">
        <v>80.88</v>
      </c>
      <c r="AS73" s="62">
        <v>83.76</v>
      </c>
      <c r="AT73" s="62">
        <v>86.76</v>
      </c>
      <c r="AU73" s="62">
        <v>89.76</v>
      </c>
      <c r="AV73" s="62">
        <v>93</v>
      </c>
      <c r="AW73" s="62">
        <v>96.24</v>
      </c>
      <c r="AX73" s="62">
        <v>99.72</v>
      </c>
      <c r="AY73" s="62">
        <v>103.19999999999999</v>
      </c>
      <c r="AZ73" s="62">
        <v>106.68</v>
      </c>
      <c r="BA73" s="62">
        <v>110.28</v>
      </c>
      <c r="BB73" s="62">
        <v>114</v>
      </c>
      <c r="BC73" s="62">
        <v>117.72</v>
      </c>
      <c r="BD73" s="62">
        <v>121.44</v>
      </c>
      <c r="BE73" s="62">
        <v>125.28</v>
      </c>
      <c r="BF73" s="62">
        <v>129.12</v>
      </c>
    </row>
    <row r="74" spans="1:58" s="5" customFormat="1" ht="14.25">
      <c r="A74" s="1"/>
      <c r="B74" s="75">
        <v>82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47.519999999999996</v>
      </c>
      <c r="Z74" s="62">
        <v>48.599999999999994</v>
      </c>
      <c r="AA74" s="62">
        <v>49.800000000000004</v>
      </c>
      <c r="AB74" s="62">
        <v>50.88</v>
      </c>
      <c r="AC74" s="62">
        <v>52.199999999999996</v>
      </c>
      <c r="AD74" s="62">
        <v>53.400000000000006</v>
      </c>
      <c r="AE74" s="62">
        <v>54.84</v>
      </c>
      <c r="AF74" s="62">
        <v>56.16</v>
      </c>
      <c r="AG74" s="62">
        <v>57.72</v>
      </c>
      <c r="AH74" s="62">
        <v>59.28</v>
      </c>
      <c r="AI74" s="62">
        <v>60.84</v>
      </c>
      <c r="AJ74" s="62">
        <v>62.64</v>
      </c>
      <c r="AK74" s="62">
        <v>64.44</v>
      </c>
      <c r="AL74" s="62">
        <v>66.36</v>
      </c>
      <c r="AM74" s="62">
        <v>68.400000000000006</v>
      </c>
      <c r="AN74" s="62">
        <v>70.679999999999993</v>
      </c>
      <c r="AO74" s="62">
        <v>73.08</v>
      </c>
      <c r="AP74" s="62">
        <v>75.599999999999994</v>
      </c>
      <c r="AQ74" s="62">
        <v>78.36</v>
      </c>
      <c r="AR74" s="62">
        <v>81.239999999999995</v>
      </c>
      <c r="AS74" s="62">
        <v>84.24</v>
      </c>
      <c r="AT74" s="62">
        <v>87.24</v>
      </c>
      <c r="AU74" s="62">
        <v>90.36</v>
      </c>
      <c r="AV74" s="62">
        <v>93.72</v>
      </c>
      <c r="AW74" s="62">
        <v>97.08</v>
      </c>
      <c r="AX74" s="62">
        <v>100.56</v>
      </c>
      <c r="AY74" s="62">
        <v>104.16</v>
      </c>
      <c r="AZ74" s="62">
        <v>107.76</v>
      </c>
      <c r="BA74" s="62">
        <v>111.47999999999999</v>
      </c>
      <c r="BB74" s="62">
        <v>115.32</v>
      </c>
      <c r="BC74" s="62">
        <v>119.28</v>
      </c>
      <c r="BD74" s="62">
        <v>123.12</v>
      </c>
      <c r="BE74" s="62">
        <v>127.08</v>
      </c>
      <c r="BF74" s="62">
        <v>131.16</v>
      </c>
    </row>
    <row r="75" spans="1:58" s="5" customFormat="1" ht="14.25">
      <c r="A75" s="1"/>
      <c r="B75" s="75">
        <v>83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48.599999999999994</v>
      </c>
      <c r="AA75" s="62">
        <v>49.800000000000004</v>
      </c>
      <c r="AB75" s="62">
        <v>51</v>
      </c>
      <c r="AC75" s="62">
        <v>52.199999999999996</v>
      </c>
      <c r="AD75" s="62">
        <v>53.519999999999996</v>
      </c>
      <c r="AE75" s="62">
        <v>54.84</v>
      </c>
      <c r="AF75" s="62">
        <v>56.28</v>
      </c>
      <c r="AG75" s="62">
        <v>57.72</v>
      </c>
      <c r="AH75" s="62">
        <v>59.28</v>
      </c>
      <c r="AI75" s="62">
        <v>60.96</v>
      </c>
      <c r="AJ75" s="62">
        <v>62.760000000000005</v>
      </c>
      <c r="AK75" s="62">
        <v>64.56</v>
      </c>
      <c r="AL75" s="62">
        <v>66.48</v>
      </c>
      <c r="AM75" s="62">
        <v>68.64</v>
      </c>
      <c r="AN75" s="62">
        <v>70.92</v>
      </c>
      <c r="AO75" s="62">
        <v>73.320000000000007</v>
      </c>
      <c r="AP75" s="62">
        <v>75.960000000000008</v>
      </c>
      <c r="AQ75" s="62">
        <v>78.72</v>
      </c>
      <c r="AR75" s="62">
        <v>81.599999999999994</v>
      </c>
      <c r="AS75" s="62">
        <v>84.6</v>
      </c>
      <c r="AT75" s="62">
        <v>87.72</v>
      </c>
      <c r="AU75" s="62">
        <v>90.960000000000008</v>
      </c>
      <c r="AV75" s="62">
        <v>94.320000000000007</v>
      </c>
      <c r="AW75" s="62">
        <v>97.800000000000011</v>
      </c>
      <c r="AX75" s="62">
        <v>101.39999999999999</v>
      </c>
      <c r="AY75" s="62">
        <v>105</v>
      </c>
      <c r="AZ75" s="62">
        <v>108.84</v>
      </c>
      <c r="BA75" s="62">
        <v>112.68</v>
      </c>
      <c r="BB75" s="62">
        <v>116.64000000000001</v>
      </c>
      <c r="BC75" s="62">
        <v>120.72</v>
      </c>
      <c r="BD75" s="62">
        <v>124.80000000000001</v>
      </c>
      <c r="BE75" s="62">
        <v>128.88</v>
      </c>
      <c r="BF75" s="62">
        <v>133.07999999999998</v>
      </c>
    </row>
    <row r="76" spans="1:58" s="5" customFormat="1" ht="14.25">
      <c r="A76" s="1"/>
      <c r="B76" s="75">
        <v>84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49.800000000000004</v>
      </c>
      <c r="AB76" s="62">
        <v>51</v>
      </c>
      <c r="AC76" s="62">
        <v>52.199999999999996</v>
      </c>
      <c r="AD76" s="62">
        <v>53.519999999999996</v>
      </c>
      <c r="AE76" s="62">
        <v>54.96</v>
      </c>
      <c r="AF76" s="62">
        <v>56.28</v>
      </c>
      <c r="AG76" s="62">
        <v>57.84</v>
      </c>
      <c r="AH76" s="62">
        <v>59.400000000000006</v>
      </c>
      <c r="AI76" s="62">
        <v>61.08</v>
      </c>
      <c r="AJ76" s="62">
        <v>62.760000000000005</v>
      </c>
      <c r="AK76" s="62">
        <v>64.679999999999993</v>
      </c>
      <c r="AL76" s="62">
        <v>66.599999999999994</v>
      </c>
      <c r="AM76" s="62">
        <v>68.760000000000005</v>
      </c>
      <c r="AN76" s="62">
        <v>71.039999999999992</v>
      </c>
      <c r="AO76" s="62">
        <v>73.56</v>
      </c>
      <c r="AP76" s="62">
        <v>76.199999999999989</v>
      </c>
      <c r="AQ76" s="62">
        <v>78.960000000000008</v>
      </c>
      <c r="AR76" s="62">
        <v>81.960000000000008</v>
      </c>
      <c r="AS76" s="62">
        <v>84.960000000000008</v>
      </c>
      <c r="AT76" s="62">
        <v>88.199999999999989</v>
      </c>
      <c r="AU76" s="62">
        <v>91.44</v>
      </c>
      <c r="AV76" s="62">
        <v>94.92</v>
      </c>
      <c r="AW76" s="62">
        <v>98.399999999999991</v>
      </c>
      <c r="AX76" s="62">
        <v>102.12</v>
      </c>
      <c r="AY76" s="62">
        <v>105.96000000000001</v>
      </c>
      <c r="AZ76" s="62">
        <v>109.80000000000001</v>
      </c>
      <c r="BA76" s="62">
        <v>113.76</v>
      </c>
      <c r="BB76" s="62">
        <v>117.84</v>
      </c>
      <c r="BC76" s="62">
        <v>122.03999999999999</v>
      </c>
      <c r="BD76" s="62">
        <v>126.24</v>
      </c>
      <c r="BE76" s="62">
        <v>130.56</v>
      </c>
      <c r="BF76" s="62">
        <v>134.88</v>
      </c>
    </row>
    <row r="77" spans="1:58" s="5" customFormat="1" ht="15" thickBot="1">
      <c r="A77" s="1"/>
      <c r="B77" s="76">
        <v>85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51</v>
      </c>
      <c r="AC77" s="62">
        <v>52.320000000000007</v>
      </c>
      <c r="AD77" s="62">
        <v>53.64</v>
      </c>
      <c r="AE77" s="62">
        <v>54.96</v>
      </c>
      <c r="AF77" s="62">
        <v>56.400000000000006</v>
      </c>
      <c r="AG77" s="62">
        <v>57.84</v>
      </c>
      <c r="AH77" s="62">
        <v>59.400000000000006</v>
      </c>
      <c r="AI77" s="62">
        <v>61.08</v>
      </c>
      <c r="AJ77" s="62">
        <v>62.88</v>
      </c>
      <c r="AK77" s="62">
        <v>64.800000000000011</v>
      </c>
      <c r="AL77" s="62">
        <v>66.72</v>
      </c>
      <c r="AM77" s="62">
        <v>68.88</v>
      </c>
      <c r="AN77" s="62">
        <v>71.28</v>
      </c>
      <c r="AO77" s="62">
        <v>73.679999999999993</v>
      </c>
      <c r="AP77" s="62">
        <v>76.44</v>
      </c>
      <c r="AQ77" s="62">
        <v>79.199999999999989</v>
      </c>
      <c r="AR77" s="62">
        <v>82.320000000000007</v>
      </c>
      <c r="AS77" s="62">
        <v>85.320000000000007</v>
      </c>
      <c r="AT77" s="62">
        <v>88.56</v>
      </c>
      <c r="AU77" s="62">
        <v>91.92</v>
      </c>
      <c r="AV77" s="62">
        <v>95.4</v>
      </c>
      <c r="AW77" s="62">
        <v>99.12</v>
      </c>
      <c r="AX77" s="62">
        <v>102.84</v>
      </c>
      <c r="AY77" s="62">
        <v>106.68</v>
      </c>
      <c r="AZ77" s="62">
        <v>110.76</v>
      </c>
      <c r="BA77" s="62">
        <v>114.84</v>
      </c>
      <c r="BB77" s="62">
        <v>119.03999999999999</v>
      </c>
      <c r="BC77" s="62">
        <v>123.35999999999999</v>
      </c>
      <c r="BD77" s="62">
        <v>127.68</v>
      </c>
      <c r="BE77" s="62">
        <v>132.12</v>
      </c>
      <c r="BF77" s="62">
        <v>136.68</v>
      </c>
    </row>
    <row r="78" spans="1:58" s="5" customFormat="1">
      <c r="A78" s="1"/>
      <c r="B78" s="1"/>
    </row>
    <row r="79" spans="1:58" s="5" customFormat="1">
      <c r="A79" s="1"/>
      <c r="B79" s="1"/>
    </row>
    <row r="80" spans="1:58" s="5" customFormat="1">
      <c r="A80" s="1"/>
      <c r="B80" s="1"/>
    </row>
    <row r="81" spans="1:2" s="5" customFormat="1">
      <c r="A81" s="1"/>
      <c r="B81" s="1"/>
    </row>
    <row r="82" spans="1:2" s="5" customFormat="1">
      <c r="A82" s="1"/>
      <c r="B82" s="1"/>
    </row>
    <row r="83" spans="1:2" s="5" customFormat="1">
      <c r="A83" s="1"/>
      <c r="B83" s="1"/>
    </row>
    <row r="84" spans="1:2" s="5" customFormat="1">
      <c r="A84" s="1"/>
      <c r="B84" s="1"/>
    </row>
    <row r="85" spans="1:2" s="5" customFormat="1">
      <c r="A85" s="1"/>
      <c r="B85" s="1"/>
    </row>
    <row r="86" spans="1:2" s="5" customFormat="1">
      <c r="A86" s="1"/>
      <c r="B86" s="1"/>
    </row>
    <row r="87" spans="1:2" s="5" customFormat="1">
      <c r="A87" s="1"/>
      <c r="B87" s="1"/>
    </row>
    <row r="88" spans="1:2" s="5" customFormat="1">
      <c r="A88" s="1"/>
      <c r="B88" s="1"/>
    </row>
    <row r="89" spans="1:2" s="5" customFormat="1">
      <c r="A89" s="1"/>
      <c r="B89" s="1"/>
    </row>
    <row r="90" spans="1:2" s="5" customFormat="1">
      <c r="A90" s="1"/>
      <c r="B90" s="1"/>
    </row>
    <row r="91" spans="1:2" s="5" customFormat="1">
      <c r="A91" s="1"/>
      <c r="B91" s="1"/>
    </row>
    <row r="92" spans="1:2" s="5" customFormat="1">
      <c r="A92" s="1"/>
      <c r="B92" s="1"/>
    </row>
    <row r="93" spans="1:2" s="5" customFormat="1">
      <c r="A93" s="1"/>
      <c r="B93" s="1"/>
    </row>
    <row r="94" spans="1:2" s="5" customFormat="1">
      <c r="A94" s="1"/>
      <c r="B94" s="1"/>
    </row>
    <row r="95" spans="1:2" s="5" customFormat="1">
      <c r="A95" s="1"/>
      <c r="B95" s="1"/>
    </row>
    <row r="96" spans="1:2" s="5" customFormat="1">
      <c r="A96" s="1"/>
      <c r="B96" s="1"/>
    </row>
    <row r="97" spans="1:2" s="5" customFormat="1">
      <c r="A97" s="1"/>
      <c r="B97" s="1"/>
    </row>
    <row r="98" spans="1:2" s="5" customFormat="1">
      <c r="A98" s="1"/>
      <c r="B98" s="1"/>
    </row>
    <row r="99" spans="1:2" s="5" customFormat="1">
      <c r="A99" s="1"/>
      <c r="B99" s="1"/>
    </row>
    <row r="100" spans="1:2" s="5" customFormat="1">
      <c r="A100" s="1"/>
      <c r="B100" s="1"/>
    </row>
    <row r="101" spans="1:2" s="5" customFormat="1">
      <c r="A101" s="1"/>
      <c r="B101" s="1"/>
    </row>
    <row r="102" spans="1:2" s="5" customFormat="1">
      <c r="A102" s="1"/>
      <c r="B102" s="1"/>
    </row>
    <row r="103" spans="1:2" s="5" customFormat="1">
      <c r="A103" s="1"/>
      <c r="B103" s="1"/>
    </row>
    <row r="104" spans="1:2" s="5" customFormat="1">
      <c r="A104" s="1"/>
      <c r="B104" s="1"/>
    </row>
    <row r="105" spans="1:2" s="5" customFormat="1">
      <c r="A105" s="1"/>
      <c r="B105" s="1"/>
    </row>
    <row r="106" spans="1:2" s="5" customFormat="1">
      <c r="A106" s="1"/>
      <c r="B106" s="1"/>
    </row>
    <row r="107" spans="1:2" s="5" customFormat="1">
      <c r="A107" s="1"/>
      <c r="B107" s="1"/>
    </row>
    <row r="108" spans="1:2" s="5" customFormat="1">
      <c r="A108" s="1"/>
      <c r="B108" s="1"/>
    </row>
    <row r="109" spans="1:2" s="5" customFormat="1">
      <c r="A109" s="1"/>
      <c r="B109" s="1"/>
    </row>
    <row r="110" spans="1:2" s="5" customFormat="1">
      <c r="A110" s="1"/>
      <c r="B110" s="1"/>
    </row>
    <row r="111" spans="1:2" s="5" customFormat="1">
      <c r="A111" s="1"/>
      <c r="B111" s="1"/>
    </row>
    <row r="112" spans="1:2" s="5" customFormat="1">
      <c r="A112" s="1"/>
      <c r="B112" s="1"/>
    </row>
    <row r="113" spans="1:2" s="5" customFormat="1">
      <c r="A113" s="1"/>
      <c r="B113" s="1"/>
    </row>
    <row r="114" spans="1:2" s="5" customFormat="1">
      <c r="A114" s="1"/>
      <c r="B114" s="1"/>
    </row>
    <row r="115" spans="1:2" s="5" customFormat="1">
      <c r="A115" s="1"/>
      <c r="B115" s="1"/>
    </row>
    <row r="116" spans="1:2" s="5" customFormat="1">
      <c r="A116" s="1"/>
      <c r="B116" s="1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6"/>
  <sheetViews>
    <sheetView topLeftCell="A2" workbookViewId="0">
      <selection activeCell="L9" sqref="L9"/>
    </sheetView>
  </sheetViews>
  <sheetFormatPr defaultRowHeight="12.75"/>
  <cols>
    <col min="1" max="1" width="9.140625" style="1"/>
    <col min="2" max="2" width="15" style="1" customWidth="1"/>
    <col min="3" max="18" width="11.28515625" style="1" customWidth="1"/>
    <col min="19" max="28" width="12.7109375" style="1" customWidth="1"/>
    <col min="29" max="38" width="10.140625" style="1" customWidth="1"/>
    <col min="39" max="257" width="9.140625" style="1"/>
    <col min="258" max="258" width="15" style="1" customWidth="1"/>
    <col min="259" max="274" width="11.28515625" style="1" customWidth="1"/>
    <col min="275" max="284" width="12.7109375" style="1" customWidth="1"/>
    <col min="285" max="294" width="10.140625" style="1" customWidth="1"/>
    <col min="295" max="513" width="9.140625" style="1"/>
    <col min="514" max="514" width="15" style="1" customWidth="1"/>
    <col min="515" max="530" width="11.28515625" style="1" customWidth="1"/>
    <col min="531" max="540" width="12.7109375" style="1" customWidth="1"/>
    <col min="541" max="550" width="10.140625" style="1" customWidth="1"/>
    <col min="551" max="769" width="9.140625" style="1"/>
    <col min="770" max="770" width="15" style="1" customWidth="1"/>
    <col min="771" max="786" width="11.28515625" style="1" customWidth="1"/>
    <col min="787" max="796" width="12.7109375" style="1" customWidth="1"/>
    <col min="797" max="806" width="10.140625" style="1" customWidth="1"/>
    <col min="807" max="1025" width="9.140625" style="1"/>
    <col min="1026" max="1026" width="15" style="1" customWidth="1"/>
    <col min="1027" max="1042" width="11.28515625" style="1" customWidth="1"/>
    <col min="1043" max="1052" width="12.7109375" style="1" customWidth="1"/>
    <col min="1053" max="1062" width="10.140625" style="1" customWidth="1"/>
    <col min="1063" max="1281" width="9.140625" style="1"/>
    <col min="1282" max="1282" width="15" style="1" customWidth="1"/>
    <col min="1283" max="1298" width="11.28515625" style="1" customWidth="1"/>
    <col min="1299" max="1308" width="12.7109375" style="1" customWidth="1"/>
    <col min="1309" max="1318" width="10.140625" style="1" customWidth="1"/>
    <col min="1319" max="1537" width="9.140625" style="1"/>
    <col min="1538" max="1538" width="15" style="1" customWidth="1"/>
    <col min="1539" max="1554" width="11.28515625" style="1" customWidth="1"/>
    <col min="1555" max="1564" width="12.7109375" style="1" customWidth="1"/>
    <col min="1565" max="1574" width="10.140625" style="1" customWidth="1"/>
    <col min="1575" max="1793" width="9.140625" style="1"/>
    <col min="1794" max="1794" width="15" style="1" customWidth="1"/>
    <col min="1795" max="1810" width="11.28515625" style="1" customWidth="1"/>
    <col min="1811" max="1820" width="12.7109375" style="1" customWidth="1"/>
    <col min="1821" max="1830" width="10.140625" style="1" customWidth="1"/>
    <col min="1831" max="2049" width="9.140625" style="1"/>
    <col min="2050" max="2050" width="15" style="1" customWidth="1"/>
    <col min="2051" max="2066" width="11.28515625" style="1" customWidth="1"/>
    <col min="2067" max="2076" width="12.7109375" style="1" customWidth="1"/>
    <col min="2077" max="2086" width="10.140625" style="1" customWidth="1"/>
    <col min="2087" max="2305" width="9.140625" style="1"/>
    <col min="2306" max="2306" width="15" style="1" customWidth="1"/>
    <col min="2307" max="2322" width="11.28515625" style="1" customWidth="1"/>
    <col min="2323" max="2332" width="12.7109375" style="1" customWidth="1"/>
    <col min="2333" max="2342" width="10.140625" style="1" customWidth="1"/>
    <col min="2343" max="2561" width="9.140625" style="1"/>
    <col min="2562" max="2562" width="15" style="1" customWidth="1"/>
    <col min="2563" max="2578" width="11.28515625" style="1" customWidth="1"/>
    <col min="2579" max="2588" width="12.7109375" style="1" customWidth="1"/>
    <col min="2589" max="2598" width="10.140625" style="1" customWidth="1"/>
    <col min="2599" max="2817" width="9.140625" style="1"/>
    <col min="2818" max="2818" width="15" style="1" customWidth="1"/>
    <col min="2819" max="2834" width="11.28515625" style="1" customWidth="1"/>
    <col min="2835" max="2844" width="12.7109375" style="1" customWidth="1"/>
    <col min="2845" max="2854" width="10.140625" style="1" customWidth="1"/>
    <col min="2855" max="3073" width="9.140625" style="1"/>
    <col min="3074" max="3074" width="15" style="1" customWidth="1"/>
    <col min="3075" max="3090" width="11.28515625" style="1" customWidth="1"/>
    <col min="3091" max="3100" width="12.7109375" style="1" customWidth="1"/>
    <col min="3101" max="3110" width="10.140625" style="1" customWidth="1"/>
    <col min="3111" max="3329" width="9.140625" style="1"/>
    <col min="3330" max="3330" width="15" style="1" customWidth="1"/>
    <col min="3331" max="3346" width="11.28515625" style="1" customWidth="1"/>
    <col min="3347" max="3356" width="12.7109375" style="1" customWidth="1"/>
    <col min="3357" max="3366" width="10.140625" style="1" customWidth="1"/>
    <col min="3367" max="3585" width="9.140625" style="1"/>
    <col min="3586" max="3586" width="15" style="1" customWidth="1"/>
    <col min="3587" max="3602" width="11.28515625" style="1" customWidth="1"/>
    <col min="3603" max="3612" width="12.7109375" style="1" customWidth="1"/>
    <col min="3613" max="3622" width="10.140625" style="1" customWidth="1"/>
    <col min="3623" max="3841" width="9.140625" style="1"/>
    <col min="3842" max="3842" width="15" style="1" customWidth="1"/>
    <col min="3843" max="3858" width="11.28515625" style="1" customWidth="1"/>
    <col min="3859" max="3868" width="12.7109375" style="1" customWidth="1"/>
    <col min="3869" max="3878" width="10.140625" style="1" customWidth="1"/>
    <col min="3879" max="4097" width="9.140625" style="1"/>
    <col min="4098" max="4098" width="15" style="1" customWidth="1"/>
    <col min="4099" max="4114" width="11.28515625" style="1" customWidth="1"/>
    <col min="4115" max="4124" width="12.7109375" style="1" customWidth="1"/>
    <col min="4125" max="4134" width="10.140625" style="1" customWidth="1"/>
    <col min="4135" max="4353" width="9.140625" style="1"/>
    <col min="4354" max="4354" width="15" style="1" customWidth="1"/>
    <col min="4355" max="4370" width="11.28515625" style="1" customWidth="1"/>
    <col min="4371" max="4380" width="12.7109375" style="1" customWidth="1"/>
    <col min="4381" max="4390" width="10.140625" style="1" customWidth="1"/>
    <col min="4391" max="4609" width="9.140625" style="1"/>
    <col min="4610" max="4610" width="15" style="1" customWidth="1"/>
    <col min="4611" max="4626" width="11.28515625" style="1" customWidth="1"/>
    <col min="4627" max="4636" width="12.7109375" style="1" customWidth="1"/>
    <col min="4637" max="4646" width="10.140625" style="1" customWidth="1"/>
    <col min="4647" max="4865" width="9.140625" style="1"/>
    <col min="4866" max="4866" width="15" style="1" customWidth="1"/>
    <col min="4867" max="4882" width="11.28515625" style="1" customWidth="1"/>
    <col min="4883" max="4892" width="12.7109375" style="1" customWidth="1"/>
    <col min="4893" max="4902" width="10.140625" style="1" customWidth="1"/>
    <col min="4903" max="5121" width="9.140625" style="1"/>
    <col min="5122" max="5122" width="15" style="1" customWidth="1"/>
    <col min="5123" max="5138" width="11.28515625" style="1" customWidth="1"/>
    <col min="5139" max="5148" width="12.7109375" style="1" customWidth="1"/>
    <col min="5149" max="5158" width="10.140625" style="1" customWidth="1"/>
    <col min="5159" max="5377" width="9.140625" style="1"/>
    <col min="5378" max="5378" width="15" style="1" customWidth="1"/>
    <col min="5379" max="5394" width="11.28515625" style="1" customWidth="1"/>
    <col min="5395" max="5404" width="12.7109375" style="1" customWidth="1"/>
    <col min="5405" max="5414" width="10.140625" style="1" customWidth="1"/>
    <col min="5415" max="5633" width="9.140625" style="1"/>
    <col min="5634" max="5634" width="15" style="1" customWidth="1"/>
    <col min="5635" max="5650" width="11.28515625" style="1" customWidth="1"/>
    <col min="5651" max="5660" width="12.7109375" style="1" customWidth="1"/>
    <col min="5661" max="5670" width="10.140625" style="1" customWidth="1"/>
    <col min="5671" max="5889" width="9.140625" style="1"/>
    <col min="5890" max="5890" width="15" style="1" customWidth="1"/>
    <col min="5891" max="5906" width="11.28515625" style="1" customWidth="1"/>
    <col min="5907" max="5916" width="12.7109375" style="1" customWidth="1"/>
    <col min="5917" max="5926" width="10.140625" style="1" customWidth="1"/>
    <col min="5927" max="6145" width="9.140625" style="1"/>
    <col min="6146" max="6146" width="15" style="1" customWidth="1"/>
    <col min="6147" max="6162" width="11.28515625" style="1" customWidth="1"/>
    <col min="6163" max="6172" width="12.7109375" style="1" customWidth="1"/>
    <col min="6173" max="6182" width="10.140625" style="1" customWidth="1"/>
    <col min="6183" max="6401" width="9.140625" style="1"/>
    <col min="6402" max="6402" width="15" style="1" customWidth="1"/>
    <col min="6403" max="6418" width="11.28515625" style="1" customWidth="1"/>
    <col min="6419" max="6428" width="12.7109375" style="1" customWidth="1"/>
    <col min="6429" max="6438" width="10.140625" style="1" customWidth="1"/>
    <col min="6439" max="6657" width="9.140625" style="1"/>
    <col min="6658" max="6658" width="15" style="1" customWidth="1"/>
    <col min="6659" max="6674" width="11.28515625" style="1" customWidth="1"/>
    <col min="6675" max="6684" width="12.7109375" style="1" customWidth="1"/>
    <col min="6685" max="6694" width="10.140625" style="1" customWidth="1"/>
    <col min="6695" max="6913" width="9.140625" style="1"/>
    <col min="6914" max="6914" width="15" style="1" customWidth="1"/>
    <col min="6915" max="6930" width="11.28515625" style="1" customWidth="1"/>
    <col min="6931" max="6940" width="12.7109375" style="1" customWidth="1"/>
    <col min="6941" max="6950" width="10.140625" style="1" customWidth="1"/>
    <col min="6951" max="7169" width="9.140625" style="1"/>
    <col min="7170" max="7170" width="15" style="1" customWidth="1"/>
    <col min="7171" max="7186" width="11.28515625" style="1" customWidth="1"/>
    <col min="7187" max="7196" width="12.7109375" style="1" customWidth="1"/>
    <col min="7197" max="7206" width="10.140625" style="1" customWidth="1"/>
    <col min="7207" max="7425" width="9.140625" style="1"/>
    <col min="7426" max="7426" width="15" style="1" customWidth="1"/>
    <col min="7427" max="7442" width="11.28515625" style="1" customWidth="1"/>
    <col min="7443" max="7452" width="12.7109375" style="1" customWidth="1"/>
    <col min="7453" max="7462" width="10.140625" style="1" customWidth="1"/>
    <col min="7463" max="7681" width="9.140625" style="1"/>
    <col min="7682" max="7682" width="15" style="1" customWidth="1"/>
    <col min="7683" max="7698" width="11.28515625" style="1" customWidth="1"/>
    <col min="7699" max="7708" width="12.7109375" style="1" customWidth="1"/>
    <col min="7709" max="7718" width="10.140625" style="1" customWidth="1"/>
    <col min="7719" max="7937" width="9.140625" style="1"/>
    <col min="7938" max="7938" width="15" style="1" customWidth="1"/>
    <col min="7939" max="7954" width="11.28515625" style="1" customWidth="1"/>
    <col min="7955" max="7964" width="12.7109375" style="1" customWidth="1"/>
    <col min="7965" max="7974" width="10.140625" style="1" customWidth="1"/>
    <col min="7975" max="8193" width="9.140625" style="1"/>
    <col min="8194" max="8194" width="15" style="1" customWidth="1"/>
    <col min="8195" max="8210" width="11.28515625" style="1" customWidth="1"/>
    <col min="8211" max="8220" width="12.7109375" style="1" customWidth="1"/>
    <col min="8221" max="8230" width="10.140625" style="1" customWidth="1"/>
    <col min="8231" max="8449" width="9.140625" style="1"/>
    <col min="8450" max="8450" width="15" style="1" customWidth="1"/>
    <col min="8451" max="8466" width="11.28515625" style="1" customWidth="1"/>
    <col min="8467" max="8476" width="12.7109375" style="1" customWidth="1"/>
    <col min="8477" max="8486" width="10.140625" style="1" customWidth="1"/>
    <col min="8487" max="8705" width="9.140625" style="1"/>
    <col min="8706" max="8706" width="15" style="1" customWidth="1"/>
    <col min="8707" max="8722" width="11.28515625" style="1" customWidth="1"/>
    <col min="8723" max="8732" width="12.7109375" style="1" customWidth="1"/>
    <col min="8733" max="8742" width="10.140625" style="1" customWidth="1"/>
    <col min="8743" max="8961" width="9.140625" style="1"/>
    <col min="8962" max="8962" width="15" style="1" customWidth="1"/>
    <col min="8963" max="8978" width="11.28515625" style="1" customWidth="1"/>
    <col min="8979" max="8988" width="12.7109375" style="1" customWidth="1"/>
    <col min="8989" max="8998" width="10.140625" style="1" customWidth="1"/>
    <col min="8999" max="9217" width="9.140625" style="1"/>
    <col min="9218" max="9218" width="15" style="1" customWidth="1"/>
    <col min="9219" max="9234" width="11.28515625" style="1" customWidth="1"/>
    <col min="9235" max="9244" width="12.7109375" style="1" customWidth="1"/>
    <col min="9245" max="9254" width="10.140625" style="1" customWidth="1"/>
    <col min="9255" max="9473" width="9.140625" style="1"/>
    <col min="9474" max="9474" width="15" style="1" customWidth="1"/>
    <col min="9475" max="9490" width="11.28515625" style="1" customWidth="1"/>
    <col min="9491" max="9500" width="12.7109375" style="1" customWidth="1"/>
    <col min="9501" max="9510" width="10.140625" style="1" customWidth="1"/>
    <col min="9511" max="9729" width="9.140625" style="1"/>
    <col min="9730" max="9730" width="15" style="1" customWidth="1"/>
    <col min="9731" max="9746" width="11.28515625" style="1" customWidth="1"/>
    <col min="9747" max="9756" width="12.7109375" style="1" customWidth="1"/>
    <col min="9757" max="9766" width="10.140625" style="1" customWidth="1"/>
    <col min="9767" max="9985" width="9.140625" style="1"/>
    <col min="9986" max="9986" width="15" style="1" customWidth="1"/>
    <col min="9987" max="10002" width="11.28515625" style="1" customWidth="1"/>
    <col min="10003" max="10012" width="12.7109375" style="1" customWidth="1"/>
    <col min="10013" max="10022" width="10.140625" style="1" customWidth="1"/>
    <col min="10023" max="10241" width="9.140625" style="1"/>
    <col min="10242" max="10242" width="15" style="1" customWidth="1"/>
    <col min="10243" max="10258" width="11.28515625" style="1" customWidth="1"/>
    <col min="10259" max="10268" width="12.7109375" style="1" customWidth="1"/>
    <col min="10269" max="10278" width="10.140625" style="1" customWidth="1"/>
    <col min="10279" max="10497" width="9.140625" style="1"/>
    <col min="10498" max="10498" width="15" style="1" customWidth="1"/>
    <col min="10499" max="10514" width="11.28515625" style="1" customWidth="1"/>
    <col min="10515" max="10524" width="12.7109375" style="1" customWidth="1"/>
    <col min="10525" max="10534" width="10.140625" style="1" customWidth="1"/>
    <col min="10535" max="10753" width="9.140625" style="1"/>
    <col min="10754" max="10754" width="15" style="1" customWidth="1"/>
    <col min="10755" max="10770" width="11.28515625" style="1" customWidth="1"/>
    <col min="10771" max="10780" width="12.7109375" style="1" customWidth="1"/>
    <col min="10781" max="10790" width="10.140625" style="1" customWidth="1"/>
    <col min="10791" max="11009" width="9.140625" style="1"/>
    <col min="11010" max="11010" width="15" style="1" customWidth="1"/>
    <col min="11011" max="11026" width="11.28515625" style="1" customWidth="1"/>
    <col min="11027" max="11036" width="12.7109375" style="1" customWidth="1"/>
    <col min="11037" max="11046" width="10.140625" style="1" customWidth="1"/>
    <col min="11047" max="11265" width="9.140625" style="1"/>
    <col min="11266" max="11266" width="15" style="1" customWidth="1"/>
    <col min="11267" max="11282" width="11.28515625" style="1" customWidth="1"/>
    <col min="11283" max="11292" width="12.7109375" style="1" customWidth="1"/>
    <col min="11293" max="11302" width="10.140625" style="1" customWidth="1"/>
    <col min="11303" max="11521" width="9.140625" style="1"/>
    <col min="11522" max="11522" width="15" style="1" customWidth="1"/>
    <col min="11523" max="11538" width="11.28515625" style="1" customWidth="1"/>
    <col min="11539" max="11548" width="12.7109375" style="1" customWidth="1"/>
    <col min="11549" max="11558" width="10.140625" style="1" customWidth="1"/>
    <col min="11559" max="11777" width="9.140625" style="1"/>
    <col min="11778" max="11778" width="15" style="1" customWidth="1"/>
    <col min="11779" max="11794" width="11.28515625" style="1" customWidth="1"/>
    <col min="11795" max="11804" width="12.7109375" style="1" customWidth="1"/>
    <col min="11805" max="11814" width="10.140625" style="1" customWidth="1"/>
    <col min="11815" max="12033" width="9.140625" style="1"/>
    <col min="12034" max="12034" width="15" style="1" customWidth="1"/>
    <col min="12035" max="12050" width="11.28515625" style="1" customWidth="1"/>
    <col min="12051" max="12060" width="12.7109375" style="1" customWidth="1"/>
    <col min="12061" max="12070" width="10.140625" style="1" customWidth="1"/>
    <col min="12071" max="12289" width="9.140625" style="1"/>
    <col min="12290" max="12290" width="15" style="1" customWidth="1"/>
    <col min="12291" max="12306" width="11.28515625" style="1" customWidth="1"/>
    <col min="12307" max="12316" width="12.7109375" style="1" customWidth="1"/>
    <col min="12317" max="12326" width="10.140625" style="1" customWidth="1"/>
    <col min="12327" max="12545" width="9.140625" style="1"/>
    <col min="12546" max="12546" width="15" style="1" customWidth="1"/>
    <col min="12547" max="12562" width="11.28515625" style="1" customWidth="1"/>
    <col min="12563" max="12572" width="12.7109375" style="1" customWidth="1"/>
    <col min="12573" max="12582" width="10.140625" style="1" customWidth="1"/>
    <col min="12583" max="12801" width="9.140625" style="1"/>
    <col min="12802" max="12802" width="15" style="1" customWidth="1"/>
    <col min="12803" max="12818" width="11.28515625" style="1" customWidth="1"/>
    <col min="12819" max="12828" width="12.7109375" style="1" customWidth="1"/>
    <col min="12829" max="12838" width="10.140625" style="1" customWidth="1"/>
    <col min="12839" max="13057" width="9.140625" style="1"/>
    <col min="13058" max="13058" width="15" style="1" customWidth="1"/>
    <col min="13059" max="13074" width="11.28515625" style="1" customWidth="1"/>
    <col min="13075" max="13084" width="12.7109375" style="1" customWidth="1"/>
    <col min="13085" max="13094" width="10.140625" style="1" customWidth="1"/>
    <col min="13095" max="13313" width="9.140625" style="1"/>
    <col min="13314" max="13314" width="15" style="1" customWidth="1"/>
    <col min="13315" max="13330" width="11.28515625" style="1" customWidth="1"/>
    <col min="13331" max="13340" width="12.7109375" style="1" customWidth="1"/>
    <col min="13341" max="13350" width="10.140625" style="1" customWidth="1"/>
    <col min="13351" max="13569" width="9.140625" style="1"/>
    <col min="13570" max="13570" width="15" style="1" customWidth="1"/>
    <col min="13571" max="13586" width="11.28515625" style="1" customWidth="1"/>
    <col min="13587" max="13596" width="12.7109375" style="1" customWidth="1"/>
    <col min="13597" max="13606" width="10.140625" style="1" customWidth="1"/>
    <col min="13607" max="13825" width="9.140625" style="1"/>
    <col min="13826" max="13826" width="15" style="1" customWidth="1"/>
    <col min="13827" max="13842" width="11.28515625" style="1" customWidth="1"/>
    <col min="13843" max="13852" width="12.7109375" style="1" customWidth="1"/>
    <col min="13853" max="13862" width="10.140625" style="1" customWidth="1"/>
    <col min="13863" max="14081" width="9.140625" style="1"/>
    <col min="14082" max="14082" width="15" style="1" customWidth="1"/>
    <col min="14083" max="14098" width="11.28515625" style="1" customWidth="1"/>
    <col min="14099" max="14108" width="12.7109375" style="1" customWidth="1"/>
    <col min="14109" max="14118" width="10.140625" style="1" customWidth="1"/>
    <col min="14119" max="14337" width="9.140625" style="1"/>
    <col min="14338" max="14338" width="15" style="1" customWidth="1"/>
    <col min="14339" max="14354" width="11.28515625" style="1" customWidth="1"/>
    <col min="14355" max="14364" width="12.7109375" style="1" customWidth="1"/>
    <col min="14365" max="14374" width="10.140625" style="1" customWidth="1"/>
    <col min="14375" max="14593" width="9.140625" style="1"/>
    <col min="14594" max="14594" width="15" style="1" customWidth="1"/>
    <col min="14595" max="14610" width="11.28515625" style="1" customWidth="1"/>
    <col min="14611" max="14620" width="12.7109375" style="1" customWidth="1"/>
    <col min="14621" max="14630" width="10.140625" style="1" customWidth="1"/>
    <col min="14631" max="14849" width="9.140625" style="1"/>
    <col min="14850" max="14850" width="15" style="1" customWidth="1"/>
    <col min="14851" max="14866" width="11.28515625" style="1" customWidth="1"/>
    <col min="14867" max="14876" width="12.7109375" style="1" customWidth="1"/>
    <col min="14877" max="14886" width="10.140625" style="1" customWidth="1"/>
    <col min="14887" max="15105" width="9.140625" style="1"/>
    <col min="15106" max="15106" width="15" style="1" customWidth="1"/>
    <col min="15107" max="15122" width="11.28515625" style="1" customWidth="1"/>
    <col min="15123" max="15132" width="12.7109375" style="1" customWidth="1"/>
    <col min="15133" max="15142" width="10.140625" style="1" customWidth="1"/>
    <col min="15143" max="15361" width="9.140625" style="1"/>
    <col min="15362" max="15362" width="15" style="1" customWidth="1"/>
    <col min="15363" max="15378" width="11.28515625" style="1" customWidth="1"/>
    <col min="15379" max="15388" width="12.7109375" style="1" customWidth="1"/>
    <col min="15389" max="15398" width="10.140625" style="1" customWidth="1"/>
    <col min="15399" max="15617" width="9.140625" style="1"/>
    <col min="15618" max="15618" width="15" style="1" customWidth="1"/>
    <col min="15619" max="15634" width="11.28515625" style="1" customWidth="1"/>
    <col min="15635" max="15644" width="12.7109375" style="1" customWidth="1"/>
    <col min="15645" max="15654" width="10.140625" style="1" customWidth="1"/>
    <col min="15655" max="15873" width="9.140625" style="1"/>
    <col min="15874" max="15874" width="15" style="1" customWidth="1"/>
    <col min="15875" max="15890" width="11.28515625" style="1" customWidth="1"/>
    <col min="15891" max="15900" width="12.7109375" style="1" customWidth="1"/>
    <col min="15901" max="15910" width="10.140625" style="1" customWidth="1"/>
    <col min="15911" max="16129" width="9.140625" style="1"/>
    <col min="16130" max="16130" width="15" style="1" customWidth="1"/>
    <col min="16131" max="16146" width="11.28515625" style="1" customWidth="1"/>
    <col min="16147" max="16156" width="12.7109375" style="1" customWidth="1"/>
    <col min="16157" max="16166" width="10.140625" style="1" customWidth="1"/>
    <col min="16167" max="16384" width="9.140625" style="1"/>
  </cols>
  <sheetData>
    <row r="1" spans="1:148" ht="21" customHeight="1" thickBot="1">
      <c r="P1" s="18"/>
      <c r="Q1" s="18"/>
      <c r="R1" s="12"/>
      <c r="S1" s="12"/>
      <c r="T1" s="12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148" ht="21" customHeight="1">
      <c r="B2" s="11"/>
      <c r="C2" s="104" t="str">
        <f>+'[1]Single Life_Final'!B2</f>
        <v>SBI LIFE - SWARNA JEEVAN (111N049V05)</v>
      </c>
      <c r="D2" s="105"/>
      <c r="E2" s="105"/>
      <c r="F2" s="105"/>
      <c r="G2" s="105"/>
      <c r="H2" s="105"/>
      <c r="J2" s="104" t="str">
        <f>+C2</f>
        <v>SBI LIFE - SWARNA JEEVAN (111N049V05)</v>
      </c>
      <c r="K2" s="105"/>
      <c r="L2" s="105"/>
      <c r="M2" s="105"/>
      <c r="N2" s="105"/>
      <c r="O2" s="105"/>
      <c r="P2" s="106"/>
      <c r="Q2" s="18"/>
      <c r="R2" s="12"/>
      <c r="S2" s="12"/>
      <c r="T2" s="12"/>
      <c r="U2" s="104" t="str">
        <f>+J2</f>
        <v>SBI LIFE - SWARNA JEEVAN (111N049V05)</v>
      </c>
      <c r="V2" s="105"/>
      <c r="W2" s="105"/>
      <c r="X2" s="105"/>
      <c r="Y2" s="105"/>
      <c r="Z2" s="105"/>
      <c r="AA2" s="106"/>
      <c r="AB2"/>
      <c r="AC2"/>
      <c r="AD2"/>
      <c r="AE2" s="104" t="str">
        <f>+U2</f>
        <v>SBI LIFE - SWARNA JEEVAN (111N049V05)</v>
      </c>
      <c r="AF2" s="105"/>
      <c r="AG2" s="105"/>
      <c r="AH2" s="105"/>
      <c r="AI2" s="105"/>
      <c r="AJ2" s="105"/>
      <c r="AK2" s="106"/>
      <c r="AL2"/>
      <c r="AM2"/>
      <c r="AN2"/>
      <c r="AO2" s="104" t="str">
        <f>+AE2</f>
        <v>SBI LIFE - SWARNA JEEVAN (111N049V05)</v>
      </c>
      <c r="AP2" s="105"/>
      <c r="AQ2" s="105"/>
      <c r="AR2" s="105"/>
      <c r="AS2" s="105"/>
      <c r="AT2" s="105"/>
      <c r="AU2" s="106"/>
      <c r="AV2"/>
      <c r="AW2"/>
      <c r="AX2"/>
      <c r="AY2" s="104" t="str">
        <f>+AO2</f>
        <v>SBI LIFE - SWARNA JEEVAN (111N049V05)</v>
      </c>
      <c r="AZ2" s="105"/>
      <c r="BA2" s="105"/>
      <c r="BB2" s="105"/>
      <c r="BC2" s="105"/>
      <c r="BD2" s="105"/>
      <c r="BE2" s="106"/>
      <c r="BF2"/>
      <c r="BG2"/>
    </row>
    <row r="3" spans="1:148" ht="15.75">
      <c r="B3" s="20"/>
      <c r="C3" s="101" t="s">
        <v>58</v>
      </c>
      <c r="D3" s="102"/>
      <c r="E3" s="102"/>
      <c r="F3" s="102"/>
      <c r="G3" s="102"/>
      <c r="H3" s="102"/>
      <c r="J3" s="101" t="s">
        <v>58</v>
      </c>
      <c r="K3" s="102"/>
      <c r="L3" s="102"/>
      <c r="M3" s="102"/>
      <c r="N3" s="102"/>
      <c r="O3" s="102"/>
      <c r="P3" s="103"/>
      <c r="Q3" s="18"/>
      <c r="R3" s="12"/>
      <c r="S3" s="12"/>
      <c r="T3" s="12"/>
      <c r="U3" s="101" t="s">
        <v>58</v>
      </c>
      <c r="V3" s="102"/>
      <c r="W3" s="102"/>
      <c r="X3" s="102"/>
      <c r="Y3" s="102"/>
      <c r="Z3" s="102"/>
      <c r="AA3" s="103"/>
      <c r="AB3"/>
      <c r="AC3"/>
      <c r="AD3"/>
      <c r="AE3" s="101" t="str">
        <f>$J$3</f>
        <v>Annexure VIII</v>
      </c>
      <c r="AF3" s="102"/>
      <c r="AG3" s="102"/>
      <c r="AH3" s="102"/>
      <c r="AI3" s="102"/>
      <c r="AJ3" s="102"/>
      <c r="AK3" s="103"/>
      <c r="AL3"/>
      <c r="AM3"/>
      <c r="AN3"/>
      <c r="AO3" s="101" t="str">
        <f>$J$3</f>
        <v>Annexure VIII</v>
      </c>
      <c r="AP3" s="102"/>
      <c r="AQ3" s="102"/>
      <c r="AR3" s="102"/>
      <c r="AS3" s="102"/>
      <c r="AT3" s="102"/>
      <c r="AU3" s="103"/>
      <c r="AV3"/>
      <c r="AW3"/>
      <c r="AX3"/>
      <c r="AY3" s="101" t="str">
        <f>$J$3</f>
        <v>Annexure VIII</v>
      </c>
      <c r="AZ3" s="102"/>
      <c r="BA3" s="102"/>
      <c r="BB3" s="102"/>
      <c r="BC3" s="102"/>
      <c r="BD3" s="102"/>
      <c r="BE3" s="103"/>
      <c r="BF3"/>
      <c r="BG3"/>
    </row>
    <row r="4" spans="1:148" ht="15.75">
      <c r="B4" s="20"/>
      <c r="C4" s="101" t="s">
        <v>4</v>
      </c>
      <c r="D4" s="102"/>
      <c r="E4" s="102"/>
      <c r="F4" s="102"/>
      <c r="G4" s="102"/>
      <c r="H4" s="102"/>
      <c r="J4" s="101" t="s">
        <v>4</v>
      </c>
      <c r="K4" s="102"/>
      <c r="L4" s="102"/>
      <c r="M4" s="102"/>
      <c r="N4" s="102"/>
      <c r="O4" s="102"/>
      <c r="P4" s="103"/>
      <c r="Q4" s="19"/>
      <c r="R4" s="19"/>
      <c r="S4" s="19"/>
      <c r="T4" s="12"/>
      <c r="U4" s="101" t="s">
        <v>4</v>
      </c>
      <c r="V4" s="102"/>
      <c r="W4" s="102"/>
      <c r="X4" s="102"/>
      <c r="Y4" s="102"/>
      <c r="Z4" s="102"/>
      <c r="AA4" s="103"/>
      <c r="AB4"/>
      <c r="AC4"/>
      <c r="AD4"/>
      <c r="AE4" s="101" t="s">
        <v>4</v>
      </c>
      <c r="AF4" s="102"/>
      <c r="AG4" s="102"/>
      <c r="AH4" s="102"/>
      <c r="AI4" s="102"/>
      <c r="AJ4" s="102"/>
      <c r="AK4" s="103"/>
      <c r="AL4"/>
      <c r="AM4"/>
      <c r="AN4"/>
      <c r="AO4" s="101" t="str">
        <f>J4</f>
        <v xml:space="preserve"> Group Immediate Annuity Rates P.A. Payable Monthly</v>
      </c>
      <c r="AP4" s="102"/>
      <c r="AQ4" s="102"/>
      <c r="AR4" s="102"/>
      <c r="AS4" s="102"/>
      <c r="AT4" s="102"/>
      <c r="AU4" s="103"/>
      <c r="AV4"/>
      <c r="AW4"/>
      <c r="AX4"/>
      <c r="AY4" s="101" t="str">
        <f>J4</f>
        <v xml:space="preserve"> Group Immediate Annuity Rates P.A. Payable Monthly</v>
      </c>
      <c r="AZ4" s="102"/>
      <c r="BA4" s="102"/>
      <c r="BB4" s="102"/>
      <c r="BC4" s="102"/>
      <c r="BD4" s="102"/>
      <c r="BE4" s="103"/>
      <c r="BF4"/>
      <c r="BG4"/>
    </row>
    <row r="5" spans="1:148" ht="15.75">
      <c r="B5" s="20"/>
      <c r="C5" s="101" t="s">
        <v>59</v>
      </c>
      <c r="D5" s="102"/>
      <c r="E5" s="102"/>
      <c r="F5" s="102"/>
      <c r="G5" s="102"/>
      <c r="H5" s="102"/>
      <c r="J5" s="101" t="s">
        <v>59</v>
      </c>
      <c r="K5" s="102"/>
      <c r="L5" s="102"/>
      <c r="M5" s="102"/>
      <c r="N5" s="102"/>
      <c r="O5" s="102"/>
      <c r="P5" s="103"/>
      <c r="Q5" s="11"/>
      <c r="R5" s="11"/>
      <c r="S5" s="11"/>
      <c r="T5" s="12"/>
      <c r="U5" s="101" t="s">
        <v>59</v>
      </c>
      <c r="V5" s="102"/>
      <c r="W5" s="102"/>
      <c r="X5" s="102"/>
      <c r="Y5" s="102"/>
      <c r="Z5" s="102"/>
      <c r="AA5" s="103"/>
      <c r="AB5"/>
      <c r="AC5"/>
      <c r="AD5"/>
      <c r="AE5" s="101" t="s">
        <v>59</v>
      </c>
      <c r="AF5" s="102"/>
      <c r="AG5" s="102"/>
      <c r="AH5" s="102"/>
      <c r="AI5" s="102"/>
      <c r="AJ5" s="102"/>
      <c r="AK5" s="103"/>
      <c r="AL5"/>
      <c r="AM5"/>
      <c r="AN5"/>
      <c r="AO5" s="101" t="s">
        <v>59</v>
      </c>
      <c r="AP5" s="102"/>
      <c r="AQ5" s="102"/>
      <c r="AR5" s="102"/>
      <c r="AS5" s="102"/>
      <c r="AT5" s="102"/>
      <c r="AU5" s="103"/>
      <c r="AV5"/>
      <c r="AW5"/>
      <c r="AX5"/>
      <c r="AY5" s="101" t="s">
        <v>59</v>
      </c>
      <c r="AZ5" s="102"/>
      <c r="BA5" s="102"/>
      <c r="BB5" s="102"/>
      <c r="BC5" s="102"/>
      <c r="BD5" s="102"/>
      <c r="BE5" s="103"/>
      <c r="BF5"/>
      <c r="BG5"/>
    </row>
    <row r="6" spans="1:148" ht="42" customHeight="1" thickBot="1">
      <c r="A6"/>
      <c r="B6" s="20"/>
      <c r="C6" s="121" t="s">
        <v>61</v>
      </c>
      <c r="D6" s="120"/>
      <c r="E6" s="120"/>
      <c r="F6" s="120"/>
      <c r="G6" s="120"/>
      <c r="H6" s="120"/>
      <c r="I6" s="67"/>
      <c r="J6" s="121" t="str">
        <f>+C6</f>
        <v>Life and Last Survivor - 100% Income_Simple Increasing annuity @3%</v>
      </c>
      <c r="K6" s="120"/>
      <c r="L6" s="120"/>
      <c r="M6" s="120"/>
      <c r="N6" s="120"/>
      <c r="O6" s="120"/>
      <c r="P6" s="122"/>
      <c r="Q6" s="68"/>
      <c r="R6" s="68"/>
      <c r="S6" s="68"/>
      <c r="T6" s="69"/>
      <c r="U6" s="121" t="str">
        <f>+J6</f>
        <v>Life and Last Survivor - 100% Income_Simple Increasing annuity @3%</v>
      </c>
      <c r="V6" s="120"/>
      <c r="W6" s="120"/>
      <c r="X6" s="120"/>
      <c r="Y6" s="120"/>
      <c r="Z6" s="120"/>
      <c r="AA6" s="122"/>
      <c r="AB6" s="68"/>
      <c r="AC6" s="68"/>
      <c r="AD6" s="68"/>
      <c r="AE6" s="121" t="str">
        <f>+U6</f>
        <v>Life and Last Survivor - 100% Income_Simple Increasing annuity @3%</v>
      </c>
      <c r="AF6" s="120"/>
      <c r="AG6" s="120"/>
      <c r="AH6" s="120"/>
      <c r="AI6" s="120"/>
      <c r="AJ6" s="120"/>
      <c r="AK6" s="122"/>
      <c r="AL6" s="68"/>
      <c r="AM6" s="68"/>
      <c r="AN6" s="68"/>
      <c r="AO6" s="121" t="str">
        <f>+AE6</f>
        <v>Life and Last Survivor - 100% Income_Simple Increasing annuity @3%</v>
      </c>
      <c r="AP6" s="120"/>
      <c r="AQ6" s="120"/>
      <c r="AR6" s="120"/>
      <c r="AS6" s="120"/>
      <c r="AT6" s="120"/>
      <c r="AU6" s="122"/>
      <c r="AV6" s="68"/>
      <c r="AW6" s="68"/>
      <c r="AX6" s="68"/>
      <c r="AY6" s="121" t="str">
        <f>+AO6</f>
        <v>Life and Last Survivor - 100% Income_Simple Increasing annuity @3%</v>
      </c>
      <c r="AZ6" s="120"/>
      <c r="BA6" s="120"/>
      <c r="BB6" s="120"/>
      <c r="BC6" s="120"/>
      <c r="BD6" s="120"/>
      <c r="BE6" s="122"/>
      <c r="BF6"/>
      <c r="BG6"/>
    </row>
    <row r="7" spans="1:148" ht="13.5" thickBot="1">
      <c r="A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148" ht="30" customHeight="1" thickBot="1">
      <c r="A8"/>
      <c r="C8" s="135" t="s">
        <v>1</v>
      </c>
      <c r="D8" s="136"/>
      <c r="E8" s="137"/>
      <c r="F8" s="20"/>
      <c r="G8" s="20"/>
      <c r="H8" s="20"/>
      <c r="I8" s="135" t="s">
        <v>1</v>
      </c>
      <c r="J8" s="136"/>
      <c r="K8" s="137"/>
      <c r="P8"/>
      <c r="Q8"/>
      <c r="R8"/>
      <c r="S8" s="132" t="s">
        <v>1</v>
      </c>
      <c r="T8" s="133"/>
      <c r="U8" s="134"/>
      <c r="V8"/>
      <c r="W8"/>
      <c r="AA8"/>
      <c r="AB8"/>
      <c r="AC8" s="132" t="s">
        <v>1</v>
      </c>
      <c r="AD8" s="133"/>
      <c r="AE8" s="134"/>
      <c r="AF8"/>
      <c r="AG8"/>
      <c r="AK8"/>
      <c r="AL8"/>
      <c r="AM8" s="132" t="s">
        <v>1</v>
      </c>
      <c r="AN8" s="133"/>
      <c r="AO8" s="134"/>
      <c r="AP8"/>
      <c r="AQ8"/>
      <c r="AU8"/>
      <c r="AV8"/>
      <c r="AW8" s="132" t="s">
        <v>1</v>
      </c>
      <c r="AX8" s="133"/>
      <c r="AY8" s="134"/>
      <c r="AZ8"/>
      <c r="BA8"/>
      <c r="BE8"/>
      <c r="BF8"/>
      <c r="BG8"/>
    </row>
    <row r="9" spans="1:148" ht="46.5" customHeight="1" thickBot="1">
      <c r="A9"/>
      <c r="B9" s="28" t="s">
        <v>2</v>
      </c>
      <c r="C9" s="77">
        <v>30</v>
      </c>
      <c r="D9" s="77">
        <v>31</v>
      </c>
      <c r="E9" s="77">
        <v>32</v>
      </c>
      <c r="F9" s="77">
        <v>33</v>
      </c>
      <c r="G9" s="77">
        <v>34</v>
      </c>
      <c r="H9" s="77">
        <v>35</v>
      </c>
      <c r="I9" s="77">
        <v>36</v>
      </c>
      <c r="J9" s="77">
        <v>37</v>
      </c>
      <c r="K9" s="77">
        <v>38</v>
      </c>
      <c r="L9" s="77">
        <v>39</v>
      </c>
      <c r="M9" s="77">
        <v>40</v>
      </c>
      <c r="N9" s="78">
        <v>41</v>
      </c>
      <c r="O9" s="78">
        <v>42</v>
      </c>
      <c r="P9" s="78">
        <v>43</v>
      </c>
      <c r="Q9" s="78">
        <v>44</v>
      </c>
      <c r="R9" s="78">
        <v>45</v>
      </c>
      <c r="S9" s="78">
        <v>46</v>
      </c>
      <c r="T9" s="78">
        <v>47</v>
      </c>
      <c r="U9" s="78">
        <v>48</v>
      </c>
      <c r="V9" s="78">
        <v>49</v>
      </c>
      <c r="W9" s="79">
        <v>50</v>
      </c>
      <c r="X9" s="80">
        <v>51</v>
      </c>
      <c r="Y9" s="78">
        <v>52</v>
      </c>
      <c r="Z9" s="78">
        <v>53</v>
      </c>
      <c r="AA9" s="78">
        <v>54</v>
      </c>
      <c r="AB9" s="78">
        <v>55</v>
      </c>
      <c r="AC9" s="78">
        <v>56</v>
      </c>
      <c r="AD9" s="78">
        <v>57</v>
      </c>
      <c r="AE9" s="78">
        <v>58</v>
      </c>
      <c r="AF9" s="78">
        <v>59</v>
      </c>
      <c r="AG9" s="78">
        <v>60</v>
      </c>
      <c r="AH9" s="78">
        <v>61</v>
      </c>
      <c r="AI9" s="78">
        <v>62</v>
      </c>
      <c r="AJ9" s="78">
        <v>63</v>
      </c>
      <c r="AK9" s="78">
        <v>64</v>
      </c>
      <c r="AL9" s="78">
        <v>65</v>
      </c>
      <c r="AM9" s="78">
        <v>66</v>
      </c>
      <c r="AN9" s="78">
        <v>67</v>
      </c>
      <c r="AO9" s="78">
        <v>68</v>
      </c>
      <c r="AP9" s="78">
        <v>69</v>
      </c>
      <c r="AQ9" s="78">
        <v>70</v>
      </c>
      <c r="AR9" s="78">
        <v>71</v>
      </c>
      <c r="AS9" s="78">
        <v>72</v>
      </c>
      <c r="AT9" s="78">
        <v>73</v>
      </c>
      <c r="AU9" s="78">
        <v>74</v>
      </c>
      <c r="AV9" s="78">
        <v>75</v>
      </c>
      <c r="AW9" s="78">
        <v>76</v>
      </c>
      <c r="AX9" s="78">
        <v>77</v>
      </c>
      <c r="AY9" s="78">
        <v>78</v>
      </c>
      <c r="AZ9" s="78">
        <v>79</v>
      </c>
      <c r="BA9" s="78">
        <v>80</v>
      </c>
      <c r="BB9" s="78">
        <v>81</v>
      </c>
      <c r="BC9" s="78">
        <v>82</v>
      </c>
      <c r="BD9" s="78">
        <v>83</v>
      </c>
      <c r="BE9" s="78">
        <v>84</v>
      </c>
      <c r="BF9" s="78">
        <v>85</v>
      </c>
      <c r="BG9"/>
    </row>
    <row r="10" spans="1:148" ht="18" customHeight="1">
      <c r="A10"/>
      <c r="B10" s="74">
        <v>18</v>
      </c>
      <c r="C10" s="81">
        <v>25.56</v>
      </c>
      <c r="D10" s="81">
        <v>25.56</v>
      </c>
      <c r="E10" s="81">
        <v>25.68</v>
      </c>
      <c r="F10" s="81">
        <v>25.68</v>
      </c>
      <c r="G10" s="81">
        <v>25.799999999999997</v>
      </c>
      <c r="H10" s="81">
        <v>25.92</v>
      </c>
      <c r="I10" s="81">
        <v>25.92</v>
      </c>
      <c r="J10" s="81">
        <v>26.04</v>
      </c>
      <c r="K10" s="81">
        <v>26.04</v>
      </c>
      <c r="L10" s="81">
        <v>26.04</v>
      </c>
      <c r="M10" s="81">
        <v>26.160000000000004</v>
      </c>
      <c r="N10" s="81">
        <v>26.160000000000004</v>
      </c>
      <c r="O10" s="81">
        <v>26.28</v>
      </c>
      <c r="P10" s="81">
        <v>26.400000000000002</v>
      </c>
      <c r="Q10" s="81">
        <v>26.400000000000002</v>
      </c>
      <c r="R10" s="81">
        <v>26.52</v>
      </c>
      <c r="S10" s="81">
        <v>26.52</v>
      </c>
      <c r="T10" s="81">
        <v>26.64</v>
      </c>
      <c r="U10" s="81">
        <v>26.759999999999998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</row>
    <row r="11" spans="1:148" ht="14.25">
      <c r="A11"/>
      <c r="B11" s="75">
        <v>19</v>
      </c>
      <c r="C11" s="81">
        <v>25.799999999999997</v>
      </c>
      <c r="D11" s="81">
        <v>25.799999999999997</v>
      </c>
      <c r="E11" s="81">
        <v>25.92</v>
      </c>
      <c r="F11" s="81">
        <v>26.04</v>
      </c>
      <c r="G11" s="81">
        <v>26.04</v>
      </c>
      <c r="H11" s="81">
        <v>26.160000000000004</v>
      </c>
      <c r="I11" s="81">
        <v>26.160000000000004</v>
      </c>
      <c r="J11" s="81">
        <v>26.28</v>
      </c>
      <c r="K11" s="81">
        <v>26.28</v>
      </c>
      <c r="L11" s="81">
        <v>26.400000000000002</v>
      </c>
      <c r="M11" s="81">
        <v>26.400000000000002</v>
      </c>
      <c r="N11" s="81">
        <v>26.52</v>
      </c>
      <c r="O11" s="81">
        <v>26.52</v>
      </c>
      <c r="P11" s="81">
        <v>26.64</v>
      </c>
      <c r="Q11" s="81">
        <v>26.759999999999998</v>
      </c>
      <c r="R11" s="81">
        <v>26.759999999999998</v>
      </c>
      <c r="S11" s="81">
        <v>26.880000000000003</v>
      </c>
      <c r="T11" s="81">
        <v>26.880000000000003</v>
      </c>
      <c r="U11" s="81">
        <v>27</v>
      </c>
      <c r="V11" s="81">
        <v>27.119999999999997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</row>
    <row r="12" spans="1:148" ht="14.25">
      <c r="A12"/>
      <c r="B12" s="75">
        <v>20</v>
      </c>
      <c r="C12" s="81">
        <v>26.04</v>
      </c>
      <c r="D12" s="81">
        <v>26.160000000000004</v>
      </c>
      <c r="E12" s="81">
        <v>26.160000000000004</v>
      </c>
      <c r="F12" s="81">
        <v>26.28</v>
      </c>
      <c r="G12" s="81">
        <v>26.400000000000002</v>
      </c>
      <c r="H12" s="81">
        <v>26.400000000000002</v>
      </c>
      <c r="I12" s="81">
        <v>26.52</v>
      </c>
      <c r="J12" s="81">
        <v>26.52</v>
      </c>
      <c r="K12" s="81">
        <v>26.64</v>
      </c>
      <c r="L12" s="81">
        <v>26.64</v>
      </c>
      <c r="M12" s="81">
        <v>26.759999999999998</v>
      </c>
      <c r="N12" s="81">
        <v>26.759999999999998</v>
      </c>
      <c r="O12" s="81">
        <v>26.880000000000003</v>
      </c>
      <c r="P12" s="81">
        <v>26.880000000000003</v>
      </c>
      <c r="Q12" s="81">
        <v>27</v>
      </c>
      <c r="R12" s="81">
        <v>27.119999999999997</v>
      </c>
      <c r="S12" s="81">
        <v>27.119999999999997</v>
      </c>
      <c r="T12" s="81">
        <v>27.240000000000002</v>
      </c>
      <c r="U12" s="81">
        <v>27.36</v>
      </c>
      <c r="V12" s="81">
        <v>27.36</v>
      </c>
      <c r="W12" s="81">
        <v>27.48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</row>
    <row r="13" spans="1:148" ht="14.25">
      <c r="A13"/>
      <c r="B13" s="75">
        <v>21</v>
      </c>
      <c r="C13" s="81">
        <v>26.28</v>
      </c>
      <c r="D13" s="81">
        <v>26.400000000000002</v>
      </c>
      <c r="E13" s="81">
        <v>26.400000000000002</v>
      </c>
      <c r="F13" s="81">
        <v>26.52</v>
      </c>
      <c r="G13" s="81">
        <v>26.64</v>
      </c>
      <c r="H13" s="81">
        <v>26.759999999999998</v>
      </c>
      <c r="I13" s="81">
        <v>26.759999999999998</v>
      </c>
      <c r="J13" s="81">
        <v>26.880000000000003</v>
      </c>
      <c r="K13" s="81">
        <v>26.880000000000003</v>
      </c>
      <c r="L13" s="81">
        <v>27</v>
      </c>
      <c r="M13" s="81">
        <v>27</v>
      </c>
      <c r="N13" s="81">
        <v>27.119999999999997</v>
      </c>
      <c r="O13" s="81">
        <v>27.240000000000002</v>
      </c>
      <c r="P13" s="81">
        <v>27.240000000000002</v>
      </c>
      <c r="Q13" s="81">
        <v>27.36</v>
      </c>
      <c r="R13" s="81">
        <v>27.36</v>
      </c>
      <c r="S13" s="81">
        <v>27.48</v>
      </c>
      <c r="T13" s="81">
        <v>27.48</v>
      </c>
      <c r="U13" s="81">
        <v>27.599999999999998</v>
      </c>
      <c r="V13" s="81">
        <v>27.72</v>
      </c>
      <c r="W13" s="81">
        <v>27.839999999999996</v>
      </c>
      <c r="X13" s="81">
        <v>27.96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4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</row>
    <row r="14" spans="1:148" ht="14.25">
      <c r="A14"/>
      <c r="B14" s="75">
        <v>22</v>
      </c>
      <c r="C14" s="81">
        <v>26.52</v>
      </c>
      <c r="D14" s="81">
        <v>26.64</v>
      </c>
      <c r="E14" s="81">
        <v>26.759999999999998</v>
      </c>
      <c r="F14" s="81">
        <v>26.759999999999998</v>
      </c>
      <c r="G14" s="81">
        <v>26.880000000000003</v>
      </c>
      <c r="H14" s="81">
        <v>27</v>
      </c>
      <c r="I14" s="81">
        <v>27.119999999999997</v>
      </c>
      <c r="J14" s="81">
        <v>27.119999999999997</v>
      </c>
      <c r="K14" s="81">
        <v>27.240000000000002</v>
      </c>
      <c r="L14" s="81">
        <v>27.36</v>
      </c>
      <c r="M14" s="81">
        <v>27.36</v>
      </c>
      <c r="N14" s="81">
        <v>27.48</v>
      </c>
      <c r="O14" s="81">
        <v>27.48</v>
      </c>
      <c r="P14" s="81">
        <v>27.599999999999998</v>
      </c>
      <c r="Q14" s="81">
        <v>27.599999999999998</v>
      </c>
      <c r="R14" s="81">
        <v>27.72</v>
      </c>
      <c r="S14" s="81">
        <v>27.72</v>
      </c>
      <c r="T14" s="81">
        <v>27.839999999999996</v>
      </c>
      <c r="U14" s="81">
        <v>27.96</v>
      </c>
      <c r="V14" s="81">
        <v>27.96</v>
      </c>
      <c r="W14" s="81">
        <v>28.08</v>
      </c>
      <c r="X14" s="81">
        <v>28.200000000000003</v>
      </c>
      <c r="Y14" s="81">
        <v>28.32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4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</row>
    <row r="15" spans="1:148" ht="14.25">
      <c r="A15"/>
      <c r="B15" s="75">
        <v>23</v>
      </c>
      <c r="C15" s="81">
        <v>26.759999999999998</v>
      </c>
      <c r="D15" s="81">
        <v>26.880000000000003</v>
      </c>
      <c r="E15" s="81">
        <v>27</v>
      </c>
      <c r="F15" s="81">
        <v>27.119999999999997</v>
      </c>
      <c r="G15" s="81">
        <v>27.240000000000002</v>
      </c>
      <c r="H15" s="81">
        <v>27.240000000000002</v>
      </c>
      <c r="I15" s="81">
        <v>27.36</v>
      </c>
      <c r="J15" s="81">
        <v>27.48</v>
      </c>
      <c r="K15" s="81">
        <v>27.599999999999998</v>
      </c>
      <c r="L15" s="81">
        <v>27.599999999999998</v>
      </c>
      <c r="M15" s="81">
        <v>27.72</v>
      </c>
      <c r="N15" s="81">
        <v>27.72</v>
      </c>
      <c r="O15" s="81">
        <v>27.839999999999996</v>
      </c>
      <c r="P15" s="81">
        <v>27.839999999999996</v>
      </c>
      <c r="Q15" s="81">
        <v>27.96</v>
      </c>
      <c r="R15" s="81">
        <v>27.96</v>
      </c>
      <c r="S15" s="81">
        <v>28.08</v>
      </c>
      <c r="T15" s="81">
        <v>28.200000000000003</v>
      </c>
      <c r="U15" s="81">
        <v>28.200000000000003</v>
      </c>
      <c r="V15" s="81">
        <v>28.32</v>
      </c>
      <c r="W15" s="81">
        <v>28.44</v>
      </c>
      <c r="X15" s="81">
        <v>28.44</v>
      </c>
      <c r="Y15" s="81">
        <v>28.56</v>
      </c>
      <c r="Z15" s="81">
        <v>28.68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4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</row>
    <row r="16" spans="1:148" ht="14.25">
      <c r="A16"/>
      <c r="B16" s="75">
        <v>24</v>
      </c>
      <c r="C16" s="81">
        <v>27</v>
      </c>
      <c r="D16" s="81">
        <v>27.119999999999997</v>
      </c>
      <c r="E16" s="81">
        <v>27.240000000000002</v>
      </c>
      <c r="F16" s="81">
        <v>27.36</v>
      </c>
      <c r="G16" s="81">
        <v>27.48</v>
      </c>
      <c r="H16" s="81">
        <v>27.599999999999998</v>
      </c>
      <c r="I16" s="81">
        <v>27.72</v>
      </c>
      <c r="J16" s="81">
        <v>27.72</v>
      </c>
      <c r="K16" s="81">
        <v>27.839999999999996</v>
      </c>
      <c r="L16" s="81">
        <v>27.96</v>
      </c>
      <c r="M16" s="81">
        <v>27.96</v>
      </c>
      <c r="N16" s="81">
        <v>28.08</v>
      </c>
      <c r="O16" s="81">
        <v>28.200000000000003</v>
      </c>
      <c r="P16" s="81">
        <v>28.200000000000003</v>
      </c>
      <c r="Q16" s="81">
        <v>28.32</v>
      </c>
      <c r="R16" s="81">
        <v>28.32</v>
      </c>
      <c r="S16" s="81">
        <v>28.44</v>
      </c>
      <c r="T16" s="81">
        <v>28.44</v>
      </c>
      <c r="U16" s="81">
        <v>28.56</v>
      </c>
      <c r="V16" s="81">
        <v>28.68</v>
      </c>
      <c r="W16" s="81">
        <v>28.68</v>
      </c>
      <c r="X16" s="81">
        <v>28.799999999999997</v>
      </c>
      <c r="Y16" s="81">
        <v>28.92</v>
      </c>
      <c r="Z16" s="81">
        <v>29.04</v>
      </c>
      <c r="AA16" s="81">
        <v>29.160000000000004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4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</row>
    <row r="17" spans="1:148" ht="14.25">
      <c r="A17"/>
      <c r="B17" s="75">
        <v>25</v>
      </c>
      <c r="C17" s="81">
        <v>27.240000000000002</v>
      </c>
      <c r="D17" s="81">
        <v>27.36</v>
      </c>
      <c r="E17" s="81">
        <v>27.48</v>
      </c>
      <c r="F17" s="81">
        <v>27.599999999999998</v>
      </c>
      <c r="G17" s="81">
        <v>27.72</v>
      </c>
      <c r="H17" s="81">
        <v>27.839999999999996</v>
      </c>
      <c r="I17" s="81">
        <v>27.96</v>
      </c>
      <c r="J17" s="81">
        <v>28.08</v>
      </c>
      <c r="K17" s="81">
        <v>28.200000000000003</v>
      </c>
      <c r="L17" s="81">
        <v>28.200000000000003</v>
      </c>
      <c r="M17" s="81">
        <v>28.32</v>
      </c>
      <c r="N17" s="81">
        <v>28.44</v>
      </c>
      <c r="O17" s="81">
        <v>28.44</v>
      </c>
      <c r="P17" s="81">
        <v>28.56</v>
      </c>
      <c r="Q17" s="81">
        <v>28.68</v>
      </c>
      <c r="R17" s="81">
        <v>28.68</v>
      </c>
      <c r="S17" s="81">
        <v>28.799999999999997</v>
      </c>
      <c r="T17" s="81">
        <v>28.799999999999997</v>
      </c>
      <c r="U17" s="81">
        <v>28.92</v>
      </c>
      <c r="V17" s="81">
        <v>28.92</v>
      </c>
      <c r="W17" s="81">
        <v>29.04</v>
      </c>
      <c r="X17" s="81">
        <v>29.160000000000004</v>
      </c>
      <c r="Y17" s="81">
        <v>29.28</v>
      </c>
      <c r="Z17" s="81">
        <v>29.28</v>
      </c>
      <c r="AA17" s="81">
        <v>29.400000000000002</v>
      </c>
      <c r="AB17" s="81">
        <v>29.52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4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</row>
    <row r="18" spans="1:148" ht="14.25">
      <c r="A18"/>
      <c r="B18" s="75">
        <v>26</v>
      </c>
      <c r="C18" s="81">
        <v>27.48</v>
      </c>
      <c r="D18" s="81">
        <v>27.599999999999998</v>
      </c>
      <c r="E18" s="81">
        <v>27.72</v>
      </c>
      <c r="F18" s="81">
        <v>27.839999999999996</v>
      </c>
      <c r="G18" s="81">
        <v>28.08</v>
      </c>
      <c r="H18" s="81">
        <v>28.200000000000003</v>
      </c>
      <c r="I18" s="81">
        <v>28.32</v>
      </c>
      <c r="J18" s="81">
        <v>28.32</v>
      </c>
      <c r="K18" s="81">
        <v>28.44</v>
      </c>
      <c r="L18" s="81">
        <v>28.56</v>
      </c>
      <c r="M18" s="81">
        <v>28.68</v>
      </c>
      <c r="N18" s="81">
        <v>28.799999999999997</v>
      </c>
      <c r="O18" s="81">
        <v>28.799999999999997</v>
      </c>
      <c r="P18" s="81">
        <v>28.92</v>
      </c>
      <c r="Q18" s="81">
        <v>29.04</v>
      </c>
      <c r="R18" s="81">
        <v>29.04</v>
      </c>
      <c r="S18" s="81">
        <v>29.160000000000004</v>
      </c>
      <c r="T18" s="81">
        <v>29.160000000000004</v>
      </c>
      <c r="U18" s="81">
        <v>29.28</v>
      </c>
      <c r="V18" s="81">
        <v>29.28</v>
      </c>
      <c r="W18" s="81">
        <v>29.400000000000002</v>
      </c>
      <c r="X18" s="81">
        <v>29.52</v>
      </c>
      <c r="Y18" s="81">
        <v>29.52</v>
      </c>
      <c r="Z18" s="81">
        <v>29.64</v>
      </c>
      <c r="AA18" s="81">
        <v>29.759999999999998</v>
      </c>
      <c r="AB18" s="81">
        <v>29.880000000000003</v>
      </c>
      <c r="AC18" s="81">
        <v>30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4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</row>
    <row r="19" spans="1:148" ht="14.25">
      <c r="A19"/>
      <c r="B19" s="75">
        <v>27</v>
      </c>
      <c r="C19" s="81">
        <v>27.72</v>
      </c>
      <c r="D19" s="81">
        <v>27.839999999999996</v>
      </c>
      <c r="E19" s="81">
        <v>27.96</v>
      </c>
      <c r="F19" s="81">
        <v>28.200000000000003</v>
      </c>
      <c r="G19" s="81">
        <v>28.32</v>
      </c>
      <c r="H19" s="81">
        <v>28.44</v>
      </c>
      <c r="I19" s="81">
        <v>28.56</v>
      </c>
      <c r="J19" s="81">
        <v>28.68</v>
      </c>
      <c r="K19" s="81">
        <v>28.799999999999997</v>
      </c>
      <c r="L19" s="81">
        <v>28.92</v>
      </c>
      <c r="M19" s="81">
        <v>29.04</v>
      </c>
      <c r="N19" s="81">
        <v>29.04</v>
      </c>
      <c r="O19" s="81">
        <v>29.160000000000004</v>
      </c>
      <c r="P19" s="81">
        <v>29.28</v>
      </c>
      <c r="Q19" s="81">
        <v>29.28</v>
      </c>
      <c r="R19" s="81">
        <v>29.400000000000002</v>
      </c>
      <c r="S19" s="81">
        <v>29.52</v>
      </c>
      <c r="T19" s="81">
        <v>29.52</v>
      </c>
      <c r="U19" s="81">
        <v>29.64</v>
      </c>
      <c r="V19" s="81">
        <v>29.64</v>
      </c>
      <c r="W19" s="81">
        <v>29.759999999999998</v>
      </c>
      <c r="X19" s="81">
        <v>29.880000000000003</v>
      </c>
      <c r="Y19" s="81">
        <v>29.880000000000003</v>
      </c>
      <c r="Z19" s="81">
        <v>30</v>
      </c>
      <c r="AA19" s="81">
        <v>30.119999999999997</v>
      </c>
      <c r="AB19" s="81">
        <v>30.240000000000002</v>
      </c>
      <c r="AC19" s="81">
        <v>30.36</v>
      </c>
      <c r="AD19" s="81">
        <v>30.48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4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</row>
    <row r="20" spans="1:148" ht="14.25">
      <c r="A20"/>
      <c r="B20" s="75">
        <v>28</v>
      </c>
      <c r="C20" s="81">
        <v>27.96</v>
      </c>
      <c r="D20" s="81">
        <v>28.08</v>
      </c>
      <c r="E20" s="81">
        <v>28.200000000000003</v>
      </c>
      <c r="F20" s="81">
        <v>28.44</v>
      </c>
      <c r="G20" s="81">
        <v>28.56</v>
      </c>
      <c r="H20" s="81">
        <v>28.68</v>
      </c>
      <c r="I20" s="81">
        <v>28.799999999999997</v>
      </c>
      <c r="J20" s="81">
        <v>28.92</v>
      </c>
      <c r="K20" s="81">
        <v>29.160000000000004</v>
      </c>
      <c r="L20" s="81">
        <v>29.160000000000004</v>
      </c>
      <c r="M20" s="81">
        <v>29.28</v>
      </c>
      <c r="N20" s="81">
        <v>29.400000000000002</v>
      </c>
      <c r="O20" s="81">
        <v>29.52</v>
      </c>
      <c r="P20" s="81">
        <v>29.64</v>
      </c>
      <c r="Q20" s="81">
        <v>29.64</v>
      </c>
      <c r="R20" s="81">
        <v>29.759999999999998</v>
      </c>
      <c r="S20" s="81">
        <v>29.880000000000003</v>
      </c>
      <c r="T20" s="81">
        <v>29.880000000000003</v>
      </c>
      <c r="U20" s="81">
        <v>30</v>
      </c>
      <c r="V20" s="81">
        <v>30.119999999999997</v>
      </c>
      <c r="W20" s="81">
        <v>30.119999999999997</v>
      </c>
      <c r="X20" s="81">
        <v>30.240000000000002</v>
      </c>
      <c r="Y20" s="81">
        <v>30.36</v>
      </c>
      <c r="Z20" s="81">
        <v>30.36</v>
      </c>
      <c r="AA20" s="81">
        <v>30.48</v>
      </c>
      <c r="AB20" s="81">
        <v>30.599999999999998</v>
      </c>
      <c r="AC20" s="81">
        <v>30.72</v>
      </c>
      <c r="AD20" s="81">
        <v>30.839999999999996</v>
      </c>
      <c r="AE20" s="81">
        <v>30.96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4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</row>
    <row r="21" spans="1:148" ht="14.25">
      <c r="A21"/>
      <c r="B21" s="75">
        <v>29</v>
      </c>
      <c r="C21" s="81">
        <v>28.08</v>
      </c>
      <c r="D21" s="81">
        <v>28.32</v>
      </c>
      <c r="E21" s="81">
        <v>28.44</v>
      </c>
      <c r="F21" s="81">
        <v>28.68</v>
      </c>
      <c r="G21" s="81">
        <v>28.799999999999997</v>
      </c>
      <c r="H21" s="81">
        <v>29.04</v>
      </c>
      <c r="I21" s="81">
        <v>29.160000000000004</v>
      </c>
      <c r="J21" s="81">
        <v>29.28</v>
      </c>
      <c r="K21" s="81">
        <v>29.400000000000002</v>
      </c>
      <c r="L21" s="81">
        <v>29.52</v>
      </c>
      <c r="M21" s="81">
        <v>29.64</v>
      </c>
      <c r="N21" s="81">
        <v>29.759999999999998</v>
      </c>
      <c r="O21" s="81">
        <v>29.880000000000003</v>
      </c>
      <c r="P21" s="81">
        <v>30</v>
      </c>
      <c r="Q21" s="81">
        <v>30.119999999999997</v>
      </c>
      <c r="R21" s="81">
        <v>30.119999999999997</v>
      </c>
      <c r="S21" s="81">
        <v>30.240000000000002</v>
      </c>
      <c r="T21" s="81">
        <v>30.36</v>
      </c>
      <c r="U21" s="81">
        <v>30.36</v>
      </c>
      <c r="V21" s="81">
        <v>30.48</v>
      </c>
      <c r="W21" s="81">
        <v>30.48</v>
      </c>
      <c r="X21" s="81">
        <v>30.599999999999998</v>
      </c>
      <c r="Y21" s="81">
        <v>30.72</v>
      </c>
      <c r="Z21" s="81">
        <v>30.72</v>
      </c>
      <c r="AA21" s="81">
        <v>30.839999999999996</v>
      </c>
      <c r="AB21" s="81">
        <v>30.96</v>
      </c>
      <c r="AC21" s="81">
        <v>31.08</v>
      </c>
      <c r="AD21" s="81">
        <v>31.200000000000003</v>
      </c>
      <c r="AE21" s="81">
        <v>31.32</v>
      </c>
      <c r="AF21" s="81">
        <v>31.44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4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</row>
    <row r="22" spans="1:148" ht="14.25">
      <c r="A22"/>
      <c r="B22" s="75">
        <v>30</v>
      </c>
      <c r="C22" s="81">
        <v>28.32</v>
      </c>
      <c r="D22" s="81">
        <v>28.56</v>
      </c>
      <c r="E22" s="81">
        <v>28.68</v>
      </c>
      <c r="F22" s="81">
        <v>28.92</v>
      </c>
      <c r="G22" s="81">
        <v>29.04</v>
      </c>
      <c r="H22" s="81">
        <v>29.28</v>
      </c>
      <c r="I22" s="81">
        <v>29.400000000000002</v>
      </c>
      <c r="J22" s="81">
        <v>29.52</v>
      </c>
      <c r="K22" s="81">
        <v>29.759999999999998</v>
      </c>
      <c r="L22" s="81">
        <v>29.880000000000003</v>
      </c>
      <c r="M22" s="81">
        <v>30</v>
      </c>
      <c r="N22" s="81">
        <v>30.119999999999997</v>
      </c>
      <c r="O22" s="81">
        <v>30.240000000000002</v>
      </c>
      <c r="P22" s="81">
        <v>30.36</v>
      </c>
      <c r="Q22" s="81">
        <v>30.48</v>
      </c>
      <c r="R22" s="81">
        <v>30.48</v>
      </c>
      <c r="S22" s="81">
        <v>30.599999999999998</v>
      </c>
      <c r="T22" s="81">
        <v>30.72</v>
      </c>
      <c r="U22" s="81">
        <v>30.72</v>
      </c>
      <c r="V22" s="81">
        <v>30.839999999999996</v>
      </c>
      <c r="W22" s="81">
        <v>30.96</v>
      </c>
      <c r="X22" s="81">
        <v>30.96</v>
      </c>
      <c r="Y22" s="81">
        <v>31.08</v>
      </c>
      <c r="Z22" s="81">
        <v>31.200000000000003</v>
      </c>
      <c r="AA22" s="81">
        <v>31.200000000000003</v>
      </c>
      <c r="AB22" s="81">
        <v>31.32</v>
      </c>
      <c r="AC22" s="81">
        <v>31.44</v>
      </c>
      <c r="AD22" s="81">
        <v>31.56</v>
      </c>
      <c r="AE22" s="81">
        <v>31.68</v>
      </c>
      <c r="AF22" s="81">
        <v>31.799999999999997</v>
      </c>
      <c r="AG22" s="81">
        <v>31.92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4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</row>
    <row r="23" spans="1:148" ht="14.25">
      <c r="A23"/>
      <c r="B23" s="75">
        <v>31</v>
      </c>
      <c r="C23" s="81">
        <v>28.56</v>
      </c>
      <c r="D23" s="81">
        <v>28.799999999999997</v>
      </c>
      <c r="E23" s="81">
        <v>28.92</v>
      </c>
      <c r="F23" s="81">
        <v>29.160000000000004</v>
      </c>
      <c r="G23" s="81">
        <v>29.400000000000002</v>
      </c>
      <c r="H23" s="81">
        <v>29.52</v>
      </c>
      <c r="I23" s="81">
        <v>29.759999999999998</v>
      </c>
      <c r="J23" s="81">
        <v>29.880000000000003</v>
      </c>
      <c r="K23" s="81">
        <v>30</v>
      </c>
      <c r="L23" s="81">
        <v>30.119999999999997</v>
      </c>
      <c r="M23" s="81">
        <v>30.36</v>
      </c>
      <c r="N23" s="81">
        <v>30.48</v>
      </c>
      <c r="O23" s="81">
        <v>30.599999999999998</v>
      </c>
      <c r="P23" s="81">
        <v>30.72</v>
      </c>
      <c r="Q23" s="81">
        <v>30.839999999999996</v>
      </c>
      <c r="R23" s="81">
        <v>30.96</v>
      </c>
      <c r="S23" s="81">
        <v>30.96</v>
      </c>
      <c r="T23" s="81">
        <v>31.08</v>
      </c>
      <c r="U23" s="81">
        <v>31.200000000000003</v>
      </c>
      <c r="V23" s="81">
        <v>31.32</v>
      </c>
      <c r="W23" s="81">
        <v>31.32</v>
      </c>
      <c r="X23" s="81">
        <v>31.44</v>
      </c>
      <c r="Y23" s="81">
        <v>31.44</v>
      </c>
      <c r="Z23" s="81">
        <v>31.56</v>
      </c>
      <c r="AA23" s="81">
        <v>31.68</v>
      </c>
      <c r="AB23" s="81">
        <v>31.799999999999997</v>
      </c>
      <c r="AC23" s="81">
        <v>31.799999999999997</v>
      </c>
      <c r="AD23" s="81">
        <v>31.92</v>
      </c>
      <c r="AE23" s="81">
        <v>32.04</v>
      </c>
      <c r="AF23" s="81">
        <v>32.160000000000004</v>
      </c>
      <c r="AG23" s="81">
        <v>32.28</v>
      </c>
      <c r="AH23" s="81">
        <v>32.400000000000006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4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</row>
    <row r="24" spans="1:148" ht="14.25">
      <c r="A24"/>
      <c r="B24" s="75">
        <v>32</v>
      </c>
      <c r="C24" s="81">
        <v>28.68</v>
      </c>
      <c r="D24" s="81">
        <v>28.92</v>
      </c>
      <c r="E24" s="81">
        <v>29.160000000000004</v>
      </c>
      <c r="F24" s="81">
        <v>29.400000000000002</v>
      </c>
      <c r="G24" s="81">
        <v>29.64</v>
      </c>
      <c r="H24" s="81">
        <v>29.759999999999998</v>
      </c>
      <c r="I24" s="81">
        <v>30</v>
      </c>
      <c r="J24" s="81">
        <v>30.119999999999997</v>
      </c>
      <c r="K24" s="81">
        <v>30.36</v>
      </c>
      <c r="L24" s="81">
        <v>30.48</v>
      </c>
      <c r="M24" s="81">
        <v>30.599999999999998</v>
      </c>
      <c r="N24" s="81">
        <v>30.839999999999996</v>
      </c>
      <c r="O24" s="81">
        <v>30.96</v>
      </c>
      <c r="P24" s="81">
        <v>31.08</v>
      </c>
      <c r="Q24" s="81">
        <v>31.200000000000003</v>
      </c>
      <c r="R24" s="81">
        <v>31.32</v>
      </c>
      <c r="S24" s="81">
        <v>31.44</v>
      </c>
      <c r="T24" s="81">
        <v>31.44</v>
      </c>
      <c r="U24" s="81">
        <v>31.56</v>
      </c>
      <c r="V24" s="81">
        <v>31.68</v>
      </c>
      <c r="W24" s="81">
        <v>31.799999999999997</v>
      </c>
      <c r="X24" s="81">
        <v>31.799999999999997</v>
      </c>
      <c r="Y24" s="81">
        <v>31.92</v>
      </c>
      <c r="Z24" s="81">
        <v>32.04</v>
      </c>
      <c r="AA24" s="81">
        <v>32.04</v>
      </c>
      <c r="AB24" s="81">
        <v>32.160000000000004</v>
      </c>
      <c r="AC24" s="81">
        <v>32.28</v>
      </c>
      <c r="AD24" s="81">
        <v>32.400000000000006</v>
      </c>
      <c r="AE24" s="81">
        <v>32.400000000000006</v>
      </c>
      <c r="AF24" s="81">
        <v>32.519999999999996</v>
      </c>
      <c r="AG24" s="81">
        <v>32.64</v>
      </c>
      <c r="AH24" s="81">
        <v>32.76</v>
      </c>
      <c r="AI24" s="81">
        <v>33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4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</row>
    <row r="25" spans="1:148" ht="14.25">
      <c r="A25"/>
      <c r="B25" s="75">
        <v>33</v>
      </c>
      <c r="C25" s="81">
        <v>28.92</v>
      </c>
      <c r="D25" s="81">
        <v>29.160000000000004</v>
      </c>
      <c r="E25" s="81">
        <v>29.400000000000002</v>
      </c>
      <c r="F25" s="81">
        <v>29.64</v>
      </c>
      <c r="G25" s="81">
        <v>29.880000000000003</v>
      </c>
      <c r="H25" s="81">
        <v>30</v>
      </c>
      <c r="I25" s="81">
        <v>30.240000000000002</v>
      </c>
      <c r="J25" s="81">
        <v>30.48</v>
      </c>
      <c r="K25" s="81">
        <v>30.599999999999998</v>
      </c>
      <c r="L25" s="81">
        <v>30.839999999999996</v>
      </c>
      <c r="M25" s="81">
        <v>30.96</v>
      </c>
      <c r="N25" s="81">
        <v>31.08</v>
      </c>
      <c r="O25" s="81">
        <v>31.32</v>
      </c>
      <c r="P25" s="81">
        <v>31.44</v>
      </c>
      <c r="Q25" s="81">
        <v>31.56</v>
      </c>
      <c r="R25" s="81">
        <v>31.68</v>
      </c>
      <c r="S25" s="81">
        <v>31.799999999999997</v>
      </c>
      <c r="T25" s="81">
        <v>31.92</v>
      </c>
      <c r="U25" s="81">
        <v>32.04</v>
      </c>
      <c r="V25" s="81">
        <v>32.04</v>
      </c>
      <c r="W25" s="81">
        <v>32.160000000000004</v>
      </c>
      <c r="X25" s="81">
        <v>32.28</v>
      </c>
      <c r="Y25" s="81">
        <v>32.400000000000006</v>
      </c>
      <c r="Z25" s="81">
        <v>32.400000000000006</v>
      </c>
      <c r="AA25" s="81">
        <v>32.519999999999996</v>
      </c>
      <c r="AB25" s="81">
        <v>32.64</v>
      </c>
      <c r="AC25" s="81">
        <v>32.64</v>
      </c>
      <c r="AD25" s="81">
        <v>32.76</v>
      </c>
      <c r="AE25" s="81">
        <v>32.880000000000003</v>
      </c>
      <c r="AF25" s="81">
        <v>33</v>
      </c>
      <c r="AG25" s="81">
        <v>33.119999999999997</v>
      </c>
      <c r="AH25" s="81">
        <v>33.24</v>
      </c>
      <c r="AI25" s="81">
        <v>33.36</v>
      </c>
      <c r="AJ25" s="81">
        <v>33.480000000000004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1">
        <v>0</v>
      </c>
      <c r="BE25" s="81">
        <v>0</v>
      </c>
      <c r="BF25" s="81">
        <v>0</v>
      </c>
      <c r="BG25" s="4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</row>
    <row r="26" spans="1:148" ht="14.25">
      <c r="A26"/>
      <c r="B26" s="75">
        <v>34</v>
      </c>
      <c r="C26" s="81">
        <v>29.04</v>
      </c>
      <c r="D26" s="81">
        <v>29.400000000000002</v>
      </c>
      <c r="E26" s="81">
        <v>29.64</v>
      </c>
      <c r="F26" s="81">
        <v>29.880000000000003</v>
      </c>
      <c r="G26" s="81">
        <v>30.119999999999997</v>
      </c>
      <c r="H26" s="81">
        <v>30.240000000000002</v>
      </c>
      <c r="I26" s="81">
        <v>30.48</v>
      </c>
      <c r="J26" s="81">
        <v>30.72</v>
      </c>
      <c r="K26" s="81">
        <v>30.96</v>
      </c>
      <c r="L26" s="81">
        <v>31.08</v>
      </c>
      <c r="M26" s="81">
        <v>31.32</v>
      </c>
      <c r="N26" s="81">
        <v>31.44</v>
      </c>
      <c r="O26" s="81">
        <v>31.56</v>
      </c>
      <c r="P26" s="81">
        <v>31.799999999999997</v>
      </c>
      <c r="Q26" s="81">
        <v>31.92</v>
      </c>
      <c r="R26" s="81">
        <v>32.04</v>
      </c>
      <c r="S26" s="81">
        <v>32.160000000000004</v>
      </c>
      <c r="T26" s="81">
        <v>32.28</v>
      </c>
      <c r="U26" s="81">
        <v>32.400000000000006</v>
      </c>
      <c r="V26" s="81">
        <v>32.519999999999996</v>
      </c>
      <c r="W26" s="81">
        <v>32.64</v>
      </c>
      <c r="X26" s="81">
        <v>32.76</v>
      </c>
      <c r="Y26" s="81">
        <v>32.76</v>
      </c>
      <c r="Z26" s="81">
        <v>32.880000000000003</v>
      </c>
      <c r="AA26" s="81">
        <v>33</v>
      </c>
      <c r="AB26" s="81">
        <v>33</v>
      </c>
      <c r="AC26" s="81">
        <v>33.119999999999997</v>
      </c>
      <c r="AD26" s="81">
        <v>33.24</v>
      </c>
      <c r="AE26" s="81">
        <v>33.36</v>
      </c>
      <c r="AF26" s="81">
        <v>33.36</v>
      </c>
      <c r="AG26" s="81">
        <v>33.480000000000004</v>
      </c>
      <c r="AH26" s="81">
        <v>33.599999999999994</v>
      </c>
      <c r="AI26" s="81">
        <v>33.72</v>
      </c>
      <c r="AJ26" s="81">
        <v>33.96</v>
      </c>
      <c r="AK26" s="81">
        <v>34.08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4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</row>
    <row r="27" spans="1:148" ht="14.25">
      <c r="A27"/>
      <c r="B27" s="75">
        <v>35</v>
      </c>
      <c r="C27" s="81">
        <v>29.28</v>
      </c>
      <c r="D27" s="81">
        <v>29.52</v>
      </c>
      <c r="E27" s="81">
        <v>29.759999999999998</v>
      </c>
      <c r="F27" s="81">
        <v>30</v>
      </c>
      <c r="G27" s="81">
        <v>30.240000000000002</v>
      </c>
      <c r="H27" s="81">
        <v>30.48</v>
      </c>
      <c r="I27" s="81">
        <v>30.72</v>
      </c>
      <c r="J27" s="81">
        <v>30.96</v>
      </c>
      <c r="K27" s="81">
        <v>31.200000000000003</v>
      </c>
      <c r="L27" s="81">
        <v>31.44</v>
      </c>
      <c r="M27" s="81">
        <v>31.56</v>
      </c>
      <c r="N27" s="81">
        <v>31.799999999999997</v>
      </c>
      <c r="O27" s="81">
        <v>31.92</v>
      </c>
      <c r="P27" s="81">
        <v>32.160000000000004</v>
      </c>
      <c r="Q27" s="81">
        <v>32.28</v>
      </c>
      <c r="R27" s="81">
        <v>32.400000000000006</v>
      </c>
      <c r="S27" s="81">
        <v>32.519999999999996</v>
      </c>
      <c r="T27" s="81">
        <v>32.76</v>
      </c>
      <c r="U27" s="81">
        <v>32.880000000000003</v>
      </c>
      <c r="V27" s="81">
        <v>32.880000000000003</v>
      </c>
      <c r="W27" s="81">
        <v>33</v>
      </c>
      <c r="X27" s="81">
        <v>33.119999999999997</v>
      </c>
      <c r="Y27" s="81">
        <v>33.24</v>
      </c>
      <c r="Z27" s="81">
        <v>33.36</v>
      </c>
      <c r="AA27" s="81">
        <v>33.480000000000004</v>
      </c>
      <c r="AB27" s="81">
        <v>33.480000000000004</v>
      </c>
      <c r="AC27" s="81">
        <v>33.599999999999994</v>
      </c>
      <c r="AD27" s="81">
        <v>33.72</v>
      </c>
      <c r="AE27" s="81">
        <v>33.839999999999996</v>
      </c>
      <c r="AF27" s="81">
        <v>33.839999999999996</v>
      </c>
      <c r="AG27" s="81">
        <v>33.96</v>
      </c>
      <c r="AH27" s="81">
        <v>34.08</v>
      </c>
      <c r="AI27" s="81">
        <v>34.200000000000003</v>
      </c>
      <c r="AJ27" s="81">
        <v>34.32</v>
      </c>
      <c r="AK27" s="81">
        <v>34.44</v>
      </c>
      <c r="AL27" s="81">
        <v>34.68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1">
        <v>0</v>
      </c>
      <c r="BE27" s="81">
        <v>0</v>
      </c>
      <c r="BF27" s="81">
        <v>0</v>
      </c>
      <c r="BG27" s="4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</row>
    <row r="28" spans="1:148" ht="14.25">
      <c r="A28"/>
      <c r="B28" s="75">
        <v>36</v>
      </c>
      <c r="C28" s="81">
        <v>29.400000000000002</v>
      </c>
      <c r="D28" s="81">
        <v>29.759999999999998</v>
      </c>
      <c r="E28" s="81">
        <v>30</v>
      </c>
      <c r="F28" s="81">
        <v>30.240000000000002</v>
      </c>
      <c r="G28" s="81">
        <v>30.48</v>
      </c>
      <c r="H28" s="81">
        <v>30.72</v>
      </c>
      <c r="I28" s="81">
        <v>30.96</v>
      </c>
      <c r="J28" s="81">
        <v>31.200000000000003</v>
      </c>
      <c r="K28" s="81">
        <v>31.44</v>
      </c>
      <c r="L28" s="81">
        <v>31.68</v>
      </c>
      <c r="M28" s="81">
        <v>31.92</v>
      </c>
      <c r="N28" s="81">
        <v>32.160000000000004</v>
      </c>
      <c r="O28" s="81">
        <v>32.28</v>
      </c>
      <c r="P28" s="81">
        <v>32.519999999999996</v>
      </c>
      <c r="Q28" s="81">
        <v>32.64</v>
      </c>
      <c r="R28" s="81">
        <v>32.76</v>
      </c>
      <c r="S28" s="81">
        <v>33</v>
      </c>
      <c r="T28" s="81">
        <v>33.119999999999997</v>
      </c>
      <c r="U28" s="81">
        <v>33.24</v>
      </c>
      <c r="V28" s="81">
        <v>33.36</v>
      </c>
      <c r="W28" s="81">
        <v>33.480000000000004</v>
      </c>
      <c r="X28" s="81">
        <v>33.599999999999994</v>
      </c>
      <c r="Y28" s="81">
        <v>33.72</v>
      </c>
      <c r="Z28" s="81">
        <v>33.839999999999996</v>
      </c>
      <c r="AA28" s="81">
        <v>33.839999999999996</v>
      </c>
      <c r="AB28" s="81">
        <v>33.96</v>
      </c>
      <c r="AC28" s="81">
        <v>34.08</v>
      </c>
      <c r="AD28" s="81">
        <v>34.200000000000003</v>
      </c>
      <c r="AE28" s="81">
        <v>34.32</v>
      </c>
      <c r="AF28" s="81">
        <v>34.32</v>
      </c>
      <c r="AG28" s="81">
        <v>34.44</v>
      </c>
      <c r="AH28" s="81">
        <v>34.56</v>
      </c>
      <c r="AI28" s="81">
        <v>34.68</v>
      </c>
      <c r="AJ28" s="81">
        <v>34.799999999999997</v>
      </c>
      <c r="AK28" s="81">
        <v>34.92</v>
      </c>
      <c r="AL28" s="81">
        <v>35.04</v>
      </c>
      <c r="AM28" s="81">
        <v>35.28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1">
        <v>0</v>
      </c>
      <c r="BE28" s="81">
        <v>0</v>
      </c>
      <c r="BF28" s="81">
        <v>0</v>
      </c>
      <c r="BG28" s="4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</row>
    <row r="29" spans="1:148" ht="14.25">
      <c r="A29"/>
      <c r="B29" s="75">
        <v>37</v>
      </c>
      <c r="C29" s="81">
        <v>29.52</v>
      </c>
      <c r="D29" s="81">
        <v>29.880000000000003</v>
      </c>
      <c r="E29" s="81">
        <v>30.119999999999997</v>
      </c>
      <c r="F29" s="81">
        <v>30.48</v>
      </c>
      <c r="G29" s="81">
        <v>30.72</v>
      </c>
      <c r="H29" s="81">
        <v>30.96</v>
      </c>
      <c r="I29" s="81">
        <v>31.200000000000003</v>
      </c>
      <c r="J29" s="81">
        <v>31.44</v>
      </c>
      <c r="K29" s="81">
        <v>31.799999999999997</v>
      </c>
      <c r="L29" s="81">
        <v>32.04</v>
      </c>
      <c r="M29" s="81">
        <v>32.160000000000004</v>
      </c>
      <c r="N29" s="81">
        <v>32.400000000000006</v>
      </c>
      <c r="O29" s="81">
        <v>32.64</v>
      </c>
      <c r="P29" s="81">
        <v>32.880000000000003</v>
      </c>
      <c r="Q29" s="81">
        <v>33</v>
      </c>
      <c r="R29" s="81">
        <v>33.24</v>
      </c>
      <c r="S29" s="81">
        <v>33.36</v>
      </c>
      <c r="T29" s="81">
        <v>33.480000000000004</v>
      </c>
      <c r="U29" s="81">
        <v>33.72</v>
      </c>
      <c r="V29" s="81">
        <v>33.839999999999996</v>
      </c>
      <c r="W29" s="81">
        <v>33.96</v>
      </c>
      <c r="X29" s="81">
        <v>34.08</v>
      </c>
      <c r="Y29" s="81">
        <v>34.200000000000003</v>
      </c>
      <c r="Z29" s="81">
        <v>34.32</v>
      </c>
      <c r="AA29" s="81">
        <v>34.32</v>
      </c>
      <c r="AB29" s="81">
        <v>34.44</v>
      </c>
      <c r="AC29" s="81">
        <v>34.56</v>
      </c>
      <c r="AD29" s="81">
        <v>34.68</v>
      </c>
      <c r="AE29" s="81">
        <v>34.799999999999997</v>
      </c>
      <c r="AF29" s="81">
        <v>34.799999999999997</v>
      </c>
      <c r="AG29" s="81">
        <v>34.92</v>
      </c>
      <c r="AH29" s="81">
        <v>35.04</v>
      </c>
      <c r="AI29" s="81">
        <v>35.160000000000004</v>
      </c>
      <c r="AJ29" s="81">
        <v>35.28</v>
      </c>
      <c r="AK29" s="81">
        <v>35.400000000000006</v>
      </c>
      <c r="AL29" s="81">
        <v>35.519999999999996</v>
      </c>
      <c r="AM29" s="81">
        <v>35.76</v>
      </c>
      <c r="AN29" s="81">
        <v>35.880000000000003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4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</row>
    <row r="30" spans="1:148" ht="14.25">
      <c r="A30"/>
      <c r="B30" s="75">
        <v>38</v>
      </c>
      <c r="C30" s="81">
        <v>29.759999999999998</v>
      </c>
      <c r="D30" s="81">
        <v>30</v>
      </c>
      <c r="E30" s="81">
        <v>30.36</v>
      </c>
      <c r="F30" s="81">
        <v>30.599999999999998</v>
      </c>
      <c r="G30" s="81">
        <v>30.96</v>
      </c>
      <c r="H30" s="81">
        <v>31.200000000000003</v>
      </c>
      <c r="I30" s="81">
        <v>31.44</v>
      </c>
      <c r="J30" s="81">
        <v>31.799999999999997</v>
      </c>
      <c r="K30" s="81">
        <v>32.04</v>
      </c>
      <c r="L30" s="81">
        <v>32.28</v>
      </c>
      <c r="M30" s="81">
        <v>32.519999999999996</v>
      </c>
      <c r="N30" s="81">
        <v>32.76</v>
      </c>
      <c r="O30" s="81">
        <v>33</v>
      </c>
      <c r="P30" s="81">
        <v>33.119999999999997</v>
      </c>
      <c r="Q30" s="81">
        <v>33.36</v>
      </c>
      <c r="R30" s="81">
        <v>33.599999999999994</v>
      </c>
      <c r="S30" s="81">
        <v>33.72</v>
      </c>
      <c r="T30" s="81">
        <v>33.96</v>
      </c>
      <c r="U30" s="81">
        <v>34.08</v>
      </c>
      <c r="V30" s="81">
        <v>34.200000000000003</v>
      </c>
      <c r="W30" s="81">
        <v>34.32</v>
      </c>
      <c r="X30" s="81">
        <v>34.56</v>
      </c>
      <c r="Y30" s="81">
        <v>34.68</v>
      </c>
      <c r="Z30" s="81">
        <v>34.799999999999997</v>
      </c>
      <c r="AA30" s="81">
        <v>34.92</v>
      </c>
      <c r="AB30" s="81">
        <v>34.92</v>
      </c>
      <c r="AC30" s="81">
        <v>35.04</v>
      </c>
      <c r="AD30" s="81">
        <v>35.160000000000004</v>
      </c>
      <c r="AE30" s="81">
        <v>35.28</v>
      </c>
      <c r="AF30" s="81">
        <v>35.400000000000006</v>
      </c>
      <c r="AG30" s="81">
        <v>35.400000000000006</v>
      </c>
      <c r="AH30" s="81">
        <v>35.519999999999996</v>
      </c>
      <c r="AI30" s="81">
        <v>35.64</v>
      </c>
      <c r="AJ30" s="81">
        <v>35.76</v>
      </c>
      <c r="AK30" s="81">
        <v>35.880000000000003</v>
      </c>
      <c r="AL30" s="81">
        <v>36</v>
      </c>
      <c r="AM30" s="81">
        <v>36.24</v>
      </c>
      <c r="AN30" s="81">
        <v>36.36</v>
      </c>
      <c r="AO30" s="81">
        <v>36.480000000000004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1">
        <v>0</v>
      </c>
      <c r="BE30" s="81">
        <v>0</v>
      </c>
      <c r="BF30" s="81">
        <v>0</v>
      </c>
      <c r="BG30" s="4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</row>
    <row r="31" spans="1:148" ht="14.25">
      <c r="A31"/>
      <c r="B31" s="75">
        <v>39</v>
      </c>
      <c r="C31" s="81">
        <v>29.880000000000003</v>
      </c>
      <c r="D31" s="81">
        <v>30.119999999999997</v>
      </c>
      <c r="E31" s="81">
        <v>30.48</v>
      </c>
      <c r="F31" s="81">
        <v>30.839999999999996</v>
      </c>
      <c r="G31" s="81">
        <v>31.08</v>
      </c>
      <c r="H31" s="81">
        <v>31.44</v>
      </c>
      <c r="I31" s="81">
        <v>31.68</v>
      </c>
      <c r="J31" s="81">
        <v>32.04</v>
      </c>
      <c r="K31" s="81">
        <v>32.28</v>
      </c>
      <c r="L31" s="81">
        <v>32.519999999999996</v>
      </c>
      <c r="M31" s="81">
        <v>32.76</v>
      </c>
      <c r="N31" s="81">
        <v>33</v>
      </c>
      <c r="O31" s="81">
        <v>33.24</v>
      </c>
      <c r="P31" s="81">
        <v>33.480000000000004</v>
      </c>
      <c r="Q31" s="81">
        <v>33.72</v>
      </c>
      <c r="R31" s="81">
        <v>33.96</v>
      </c>
      <c r="S31" s="81">
        <v>34.08</v>
      </c>
      <c r="T31" s="81">
        <v>34.32</v>
      </c>
      <c r="U31" s="81">
        <v>34.56</v>
      </c>
      <c r="V31" s="81">
        <v>34.68</v>
      </c>
      <c r="W31" s="81">
        <v>34.799999999999997</v>
      </c>
      <c r="X31" s="81">
        <v>34.92</v>
      </c>
      <c r="Y31" s="81">
        <v>35.160000000000004</v>
      </c>
      <c r="Z31" s="81">
        <v>35.28</v>
      </c>
      <c r="AA31" s="81">
        <v>35.400000000000006</v>
      </c>
      <c r="AB31" s="81">
        <v>35.519999999999996</v>
      </c>
      <c r="AC31" s="81">
        <v>35.64</v>
      </c>
      <c r="AD31" s="81">
        <v>35.64</v>
      </c>
      <c r="AE31" s="81">
        <v>35.76</v>
      </c>
      <c r="AF31" s="81">
        <v>35.880000000000003</v>
      </c>
      <c r="AG31" s="81">
        <v>36</v>
      </c>
      <c r="AH31" s="81">
        <v>36.119999999999997</v>
      </c>
      <c r="AI31" s="81">
        <v>36.24</v>
      </c>
      <c r="AJ31" s="81">
        <v>36.36</v>
      </c>
      <c r="AK31" s="81">
        <v>36.480000000000004</v>
      </c>
      <c r="AL31" s="81">
        <v>36.599999999999994</v>
      </c>
      <c r="AM31" s="81">
        <v>36.72</v>
      </c>
      <c r="AN31" s="81">
        <v>36.839999999999996</v>
      </c>
      <c r="AO31" s="81">
        <v>36.96</v>
      </c>
      <c r="AP31" s="81">
        <v>37.200000000000003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1">
        <v>0</v>
      </c>
      <c r="BE31" s="81">
        <v>0</v>
      </c>
      <c r="BF31" s="81">
        <v>0</v>
      </c>
      <c r="BG31" s="4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</row>
    <row r="32" spans="1:148" ht="14.25">
      <c r="A32"/>
      <c r="B32" s="75">
        <v>40</v>
      </c>
      <c r="C32" s="81">
        <v>30</v>
      </c>
      <c r="D32" s="81">
        <v>30.36</v>
      </c>
      <c r="E32" s="81">
        <v>30.599999999999998</v>
      </c>
      <c r="F32" s="81">
        <v>30.96</v>
      </c>
      <c r="G32" s="81">
        <v>31.32</v>
      </c>
      <c r="H32" s="81">
        <v>31.56</v>
      </c>
      <c r="I32" s="81">
        <v>31.92</v>
      </c>
      <c r="J32" s="81">
        <v>32.160000000000004</v>
      </c>
      <c r="K32" s="81">
        <v>32.519999999999996</v>
      </c>
      <c r="L32" s="81">
        <v>32.76</v>
      </c>
      <c r="M32" s="81">
        <v>33.119999999999997</v>
      </c>
      <c r="N32" s="81">
        <v>33.36</v>
      </c>
      <c r="O32" s="81">
        <v>33.599999999999994</v>
      </c>
      <c r="P32" s="81">
        <v>33.839999999999996</v>
      </c>
      <c r="Q32" s="81">
        <v>34.08</v>
      </c>
      <c r="R32" s="81">
        <v>34.32</v>
      </c>
      <c r="S32" s="81">
        <v>34.56</v>
      </c>
      <c r="T32" s="81">
        <v>34.68</v>
      </c>
      <c r="U32" s="81">
        <v>34.92</v>
      </c>
      <c r="V32" s="81">
        <v>35.160000000000004</v>
      </c>
      <c r="W32" s="81">
        <v>35.28</v>
      </c>
      <c r="X32" s="81">
        <v>35.400000000000006</v>
      </c>
      <c r="Y32" s="81">
        <v>35.64</v>
      </c>
      <c r="Z32" s="81">
        <v>35.76</v>
      </c>
      <c r="AA32" s="81">
        <v>35.880000000000003</v>
      </c>
      <c r="AB32" s="81">
        <v>36</v>
      </c>
      <c r="AC32" s="81">
        <v>36.119999999999997</v>
      </c>
      <c r="AD32" s="81">
        <v>36.24</v>
      </c>
      <c r="AE32" s="81">
        <v>36.36</v>
      </c>
      <c r="AF32" s="81">
        <v>36.480000000000004</v>
      </c>
      <c r="AG32" s="81">
        <v>36.480000000000004</v>
      </c>
      <c r="AH32" s="81">
        <v>36.599999999999994</v>
      </c>
      <c r="AI32" s="81">
        <v>36.72</v>
      </c>
      <c r="AJ32" s="81">
        <v>36.839999999999996</v>
      </c>
      <c r="AK32" s="81">
        <v>36.96</v>
      </c>
      <c r="AL32" s="81">
        <v>37.08</v>
      </c>
      <c r="AM32" s="81">
        <v>37.200000000000003</v>
      </c>
      <c r="AN32" s="81">
        <v>37.32</v>
      </c>
      <c r="AO32" s="81">
        <v>37.56</v>
      </c>
      <c r="AP32" s="81">
        <v>37.68</v>
      </c>
      <c r="AQ32" s="81">
        <v>37.92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4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</row>
    <row r="33" spans="1:148" ht="14.25">
      <c r="A33"/>
      <c r="B33" s="75">
        <v>41</v>
      </c>
      <c r="C33" s="81">
        <v>30.119999999999997</v>
      </c>
      <c r="D33" s="81">
        <v>30.48</v>
      </c>
      <c r="E33" s="81">
        <v>30.839999999999996</v>
      </c>
      <c r="F33" s="81">
        <v>31.08</v>
      </c>
      <c r="G33" s="81">
        <v>31.44</v>
      </c>
      <c r="H33" s="81">
        <v>31.799999999999997</v>
      </c>
      <c r="I33" s="81">
        <v>32.160000000000004</v>
      </c>
      <c r="J33" s="81">
        <v>32.400000000000006</v>
      </c>
      <c r="K33" s="81">
        <v>32.76</v>
      </c>
      <c r="L33" s="81">
        <v>33</v>
      </c>
      <c r="M33" s="81">
        <v>33.36</v>
      </c>
      <c r="N33" s="81">
        <v>33.599999999999994</v>
      </c>
      <c r="O33" s="81">
        <v>33.96</v>
      </c>
      <c r="P33" s="81">
        <v>34.200000000000003</v>
      </c>
      <c r="Q33" s="81">
        <v>34.44</v>
      </c>
      <c r="R33" s="81">
        <v>34.68</v>
      </c>
      <c r="S33" s="81">
        <v>34.92</v>
      </c>
      <c r="T33" s="81">
        <v>35.160000000000004</v>
      </c>
      <c r="U33" s="81">
        <v>35.28</v>
      </c>
      <c r="V33" s="81">
        <v>35.519999999999996</v>
      </c>
      <c r="W33" s="81">
        <v>35.76</v>
      </c>
      <c r="X33" s="81">
        <v>35.880000000000003</v>
      </c>
      <c r="Y33" s="81">
        <v>36.119999999999997</v>
      </c>
      <c r="Z33" s="81">
        <v>36.24</v>
      </c>
      <c r="AA33" s="81">
        <v>36.36</v>
      </c>
      <c r="AB33" s="81">
        <v>36.480000000000004</v>
      </c>
      <c r="AC33" s="81">
        <v>36.599999999999994</v>
      </c>
      <c r="AD33" s="81">
        <v>36.72</v>
      </c>
      <c r="AE33" s="81">
        <v>36.839999999999996</v>
      </c>
      <c r="AF33" s="81">
        <v>36.96</v>
      </c>
      <c r="AG33" s="81">
        <v>37.08</v>
      </c>
      <c r="AH33" s="81">
        <v>37.200000000000003</v>
      </c>
      <c r="AI33" s="81">
        <v>37.32</v>
      </c>
      <c r="AJ33" s="81">
        <v>37.44</v>
      </c>
      <c r="AK33" s="81">
        <v>37.56</v>
      </c>
      <c r="AL33" s="81">
        <v>37.68</v>
      </c>
      <c r="AM33" s="81">
        <v>37.799999999999997</v>
      </c>
      <c r="AN33" s="81">
        <v>37.92</v>
      </c>
      <c r="AO33" s="81">
        <v>38.04</v>
      </c>
      <c r="AP33" s="81">
        <v>38.28</v>
      </c>
      <c r="AQ33" s="81">
        <v>38.400000000000006</v>
      </c>
      <c r="AR33" s="81">
        <v>38.64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1">
        <v>0</v>
      </c>
      <c r="BE33" s="81">
        <v>0</v>
      </c>
      <c r="BF33" s="81">
        <v>0</v>
      </c>
      <c r="BG33" s="4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</row>
    <row r="34" spans="1:148" ht="14.25">
      <c r="A34"/>
      <c r="B34" s="75">
        <v>42</v>
      </c>
      <c r="C34" s="81">
        <v>30.240000000000002</v>
      </c>
      <c r="D34" s="81">
        <v>30.599999999999998</v>
      </c>
      <c r="E34" s="81">
        <v>30.96</v>
      </c>
      <c r="F34" s="81">
        <v>31.32</v>
      </c>
      <c r="G34" s="81">
        <v>31.56</v>
      </c>
      <c r="H34" s="81">
        <v>31.92</v>
      </c>
      <c r="I34" s="81">
        <v>32.28</v>
      </c>
      <c r="J34" s="81">
        <v>32.64</v>
      </c>
      <c r="K34" s="81">
        <v>33</v>
      </c>
      <c r="L34" s="81">
        <v>33.24</v>
      </c>
      <c r="M34" s="81">
        <v>33.599999999999994</v>
      </c>
      <c r="N34" s="81">
        <v>33.96</v>
      </c>
      <c r="O34" s="81">
        <v>34.200000000000003</v>
      </c>
      <c r="P34" s="81">
        <v>34.44</v>
      </c>
      <c r="Q34" s="81">
        <v>34.799999999999997</v>
      </c>
      <c r="R34" s="81">
        <v>35.04</v>
      </c>
      <c r="S34" s="81">
        <v>35.28</v>
      </c>
      <c r="T34" s="81">
        <v>35.519999999999996</v>
      </c>
      <c r="U34" s="81">
        <v>35.76</v>
      </c>
      <c r="V34" s="81">
        <v>36</v>
      </c>
      <c r="W34" s="81">
        <v>36.119999999999997</v>
      </c>
      <c r="X34" s="81">
        <v>36.36</v>
      </c>
      <c r="Y34" s="81">
        <v>36.599999999999994</v>
      </c>
      <c r="Z34" s="81">
        <v>36.72</v>
      </c>
      <c r="AA34" s="81">
        <v>36.839999999999996</v>
      </c>
      <c r="AB34" s="81">
        <v>37.08</v>
      </c>
      <c r="AC34" s="81">
        <v>37.200000000000003</v>
      </c>
      <c r="AD34" s="81">
        <v>37.32</v>
      </c>
      <c r="AE34" s="81">
        <v>37.44</v>
      </c>
      <c r="AF34" s="81">
        <v>37.56</v>
      </c>
      <c r="AG34" s="81">
        <v>37.68</v>
      </c>
      <c r="AH34" s="81">
        <v>37.799999999999997</v>
      </c>
      <c r="AI34" s="81">
        <v>37.92</v>
      </c>
      <c r="AJ34" s="81">
        <v>38.04</v>
      </c>
      <c r="AK34" s="81">
        <v>38.160000000000004</v>
      </c>
      <c r="AL34" s="81">
        <v>38.28</v>
      </c>
      <c r="AM34" s="81">
        <v>38.400000000000006</v>
      </c>
      <c r="AN34" s="81">
        <v>38.519999999999996</v>
      </c>
      <c r="AO34" s="81">
        <v>38.64</v>
      </c>
      <c r="AP34" s="81">
        <v>38.76</v>
      </c>
      <c r="AQ34" s="81">
        <v>39</v>
      </c>
      <c r="AR34" s="81">
        <v>39.119999999999997</v>
      </c>
      <c r="AS34" s="81">
        <v>39.36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1">
        <v>0</v>
      </c>
      <c r="BE34" s="81">
        <v>0</v>
      </c>
      <c r="BF34" s="81">
        <v>0</v>
      </c>
      <c r="BG34" s="4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</row>
    <row r="35" spans="1:148" ht="14.25">
      <c r="A35"/>
      <c r="B35" s="75">
        <v>43</v>
      </c>
      <c r="C35" s="81">
        <v>30.36</v>
      </c>
      <c r="D35" s="81">
        <v>30.72</v>
      </c>
      <c r="E35" s="81">
        <v>31.08</v>
      </c>
      <c r="F35" s="81">
        <v>31.44</v>
      </c>
      <c r="G35" s="81">
        <v>31.799999999999997</v>
      </c>
      <c r="H35" s="81">
        <v>32.160000000000004</v>
      </c>
      <c r="I35" s="81">
        <v>32.519999999999996</v>
      </c>
      <c r="J35" s="81">
        <v>32.880000000000003</v>
      </c>
      <c r="K35" s="81">
        <v>33.119999999999997</v>
      </c>
      <c r="L35" s="81">
        <v>33.480000000000004</v>
      </c>
      <c r="M35" s="81">
        <v>33.839999999999996</v>
      </c>
      <c r="N35" s="81">
        <v>34.200000000000003</v>
      </c>
      <c r="O35" s="81">
        <v>34.44</v>
      </c>
      <c r="P35" s="81">
        <v>34.799999999999997</v>
      </c>
      <c r="Q35" s="81">
        <v>35.04</v>
      </c>
      <c r="R35" s="81">
        <v>35.400000000000006</v>
      </c>
      <c r="S35" s="81">
        <v>35.64</v>
      </c>
      <c r="T35" s="81">
        <v>35.880000000000003</v>
      </c>
      <c r="U35" s="81">
        <v>36.119999999999997</v>
      </c>
      <c r="V35" s="81">
        <v>36.36</v>
      </c>
      <c r="W35" s="81">
        <v>36.599999999999994</v>
      </c>
      <c r="X35" s="81">
        <v>36.839999999999996</v>
      </c>
      <c r="Y35" s="81">
        <v>37.08</v>
      </c>
      <c r="Z35" s="81">
        <v>37.200000000000003</v>
      </c>
      <c r="AA35" s="81">
        <v>37.44</v>
      </c>
      <c r="AB35" s="81">
        <v>37.56</v>
      </c>
      <c r="AC35" s="81">
        <v>37.68</v>
      </c>
      <c r="AD35" s="81">
        <v>37.92</v>
      </c>
      <c r="AE35" s="81">
        <v>38.04</v>
      </c>
      <c r="AF35" s="81">
        <v>38.160000000000004</v>
      </c>
      <c r="AG35" s="81">
        <v>38.28</v>
      </c>
      <c r="AH35" s="81">
        <v>38.400000000000006</v>
      </c>
      <c r="AI35" s="81">
        <v>38.519999999999996</v>
      </c>
      <c r="AJ35" s="81">
        <v>38.64</v>
      </c>
      <c r="AK35" s="81">
        <v>38.76</v>
      </c>
      <c r="AL35" s="81">
        <v>38.880000000000003</v>
      </c>
      <c r="AM35" s="81">
        <v>39</v>
      </c>
      <c r="AN35" s="81">
        <v>39.119999999999997</v>
      </c>
      <c r="AO35" s="81">
        <v>39.24</v>
      </c>
      <c r="AP35" s="81">
        <v>39.36</v>
      </c>
      <c r="AQ35" s="81">
        <v>39.599999999999994</v>
      </c>
      <c r="AR35" s="81">
        <v>39.72</v>
      </c>
      <c r="AS35" s="81">
        <v>39.96</v>
      </c>
      <c r="AT35" s="81">
        <v>40.08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1">
        <v>0</v>
      </c>
      <c r="BE35" s="81">
        <v>0</v>
      </c>
      <c r="BF35" s="81">
        <v>0</v>
      </c>
      <c r="BG35" s="4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</row>
    <row r="36" spans="1:148" ht="14.25">
      <c r="A36"/>
      <c r="B36" s="75">
        <v>44</v>
      </c>
      <c r="C36" s="81">
        <v>30.48</v>
      </c>
      <c r="D36" s="81">
        <v>30.839999999999996</v>
      </c>
      <c r="E36" s="81">
        <v>31.200000000000003</v>
      </c>
      <c r="F36" s="81">
        <v>31.56</v>
      </c>
      <c r="G36" s="81">
        <v>31.92</v>
      </c>
      <c r="H36" s="81">
        <v>32.28</v>
      </c>
      <c r="I36" s="81">
        <v>32.64</v>
      </c>
      <c r="J36" s="81">
        <v>33</v>
      </c>
      <c r="K36" s="81">
        <v>33.36</v>
      </c>
      <c r="L36" s="81">
        <v>33.72</v>
      </c>
      <c r="M36" s="81">
        <v>34.08</v>
      </c>
      <c r="N36" s="81">
        <v>34.44</v>
      </c>
      <c r="O36" s="81">
        <v>34.799999999999997</v>
      </c>
      <c r="P36" s="81">
        <v>35.04</v>
      </c>
      <c r="Q36" s="81">
        <v>35.400000000000006</v>
      </c>
      <c r="R36" s="81">
        <v>35.64</v>
      </c>
      <c r="S36" s="81">
        <v>36</v>
      </c>
      <c r="T36" s="81">
        <v>36.24</v>
      </c>
      <c r="U36" s="81">
        <v>36.599999999999994</v>
      </c>
      <c r="V36" s="81">
        <v>36.839999999999996</v>
      </c>
      <c r="W36" s="81">
        <v>37.08</v>
      </c>
      <c r="X36" s="81">
        <v>37.32</v>
      </c>
      <c r="Y36" s="81">
        <v>37.44</v>
      </c>
      <c r="Z36" s="81">
        <v>37.68</v>
      </c>
      <c r="AA36" s="81">
        <v>37.92</v>
      </c>
      <c r="AB36" s="81">
        <v>38.04</v>
      </c>
      <c r="AC36" s="81">
        <v>38.28</v>
      </c>
      <c r="AD36" s="81">
        <v>38.400000000000006</v>
      </c>
      <c r="AE36" s="81">
        <v>38.519999999999996</v>
      </c>
      <c r="AF36" s="81">
        <v>38.76</v>
      </c>
      <c r="AG36" s="81">
        <v>38.880000000000003</v>
      </c>
      <c r="AH36" s="81">
        <v>39</v>
      </c>
      <c r="AI36" s="81">
        <v>39.119999999999997</v>
      </c>
      <c r="AJ36" s="81">
        <v>39.24</v>
      </c>
      <c r="AK36" s="81">
        <v>39.36</v>
      </c>
      <c r="AL36" s="81">
        <v>39.480000000000004</v>
      </c>
      <c r="AM36" s="81">
        <v>39.599999999999994</v>
      </c>
      <c r="AN36" s="81">
        <v>39.72</v>
      </c>
      <c r="AO36" s="81">
        <v>39.839999999999996</v>
      </c>
      <c r="AP36" s="81">
        <v>39.96</v>
      </c>
      <c r="AQ36" s="81">
        <v>40.200000000000003</v>
      </c>
      <c r="AR36" s="81">
        <v>40.32</v>
      </c>
      <c r="AS36" s="81">
        <v>40.56</v>
      </c>
      <c r="AT36" s="81">
        <v>40.68</v>
      </c>
      <c r="AU36" s="81">
        <v>40.92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4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</row>
    <row r="37" spans="1:148" ht="14.25">
      <c r="A37"/>
      <c r="B37" s="75">
        <v>45</v>
      </c>
      <c r="C37" s="81">
        <v>30.48</v>
      </c>
      <c r="D37" s="81">
        <v>30.839999999999996</v>
      </c>
      <c r="E37" s="81">
        <v>31.32</v>
      </c>
      <c r="F37" s="81">
        <v>31.68</v>
      </c>
      <c r="G37" s="81">
        <v>32.04</v>
      </c>
      <c r="H37" s="81">
        <v>32.400000000000006</v>
      </c>
      <c r="I37" s="81">
        <v>32.76</v>
      </c>
      <c r="J37" s="81">
        <v>33.24</v>
      </c>
      <c r="K37" s="81">
        <v>33.599999999999994</v>
      </c>
      <c r="L37" s="81">
        <v>33.96</v>
      </c>
      <c r="M37" s="81">
        <v>34.32</v>
      </c>
      <c r="N37" s="81">
        <v>34.68</v>
      </c>
      <c r="O37" s="81">
        <v>35.04</v>
      </c>
      <c r="P37" s="81">
        <v>35.400000000000006</v>
      </c>
      <c r="Q37" s="81">
        <v>35.64</v>
      </c>
      <c r="R37" s="81">
        <v>36</v>
      </c>
      <c r="S37" s="81">
        <v>36.36</v>
      </c>
      <c r="T37" s="81">
        <v>36.599999999999994</v>
      </c>
      <c r="U37" s="81">
        <v>36.96</v>
      </c>
      <c r="V37" s="81">
        <v>37.200000000000003</v>
      </c>
      <c r="W37" s="81">
        <v>37.44</v>
      </c>
      <c r="X37" s="81">
        <v>37.68</v>
      </c>
      <c r="Y37" s="81">
        <v>37.92</v>
      </c>
      <c r="Z37" s="81">
        <v>38.160000000000004</v>
      </c>
      <c r="AA37" s="81">
        <v>38.400000000000006</v>
      </c>
      <c r="AB37" s="81">
        <v>38.64</v>
      </c>
      <c r="AC37" s="81">
        <v>38.76</v>
      </c>
      <c r="AD37" s="81">
        <v>39</v>
      </c>
      <c r="AE37" s="81">
        <v>39.119999999999997</v>
      </c>
      <c r="AF37" s="81">
        <v>39.36</v>
      </c>
      <c r="AG37" s="81">
        <v>39.480000000000004</v>
      </c>
      <c r="AH37" s="81">
        <v>39.599999999999994</v>
      </c>
      <c r="AI37" s="81">
        <v>39.72</v>
      </c>
      <c r="AJ37" s="81">
        <v>39.839999999999996</v>
      </c>
      <c r="AK37" s="81">
        <v>39.96</v>
      </c>
      <c r="AL37" s="81">
        <v>40.08</v>
      </c>
      <c r="AM37" s="81">
        <v>40.200000000000003</v>
      </c>
      <c r="AN37" s="81">
        <v>40.44</v>
      </c>
      <c r="AO37" s="81">
        <v>40.56</v>
      </c>
      <c r="AP37" s="81">
        <v>40.68</v>
      </c>
      <c r="AQ37" s="81">
        <v>40.799999999999997</v>
      </c>
      <c r="AR37" s="81">
        <v>40.92</v>
      </c>
      <c r="AS37" s="81">
        <v>41.160000000000004</v>
      </c>
      <c r="AT37" s="81">
        <v>41.28</v>
      </c>
      <c r="AU37" s="81">
        <v>41.519999999999996</v>
      </c>
      <c r="AV37" s="81">
        <v>41.76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1">
        <v>0</v>
      </c>
      <c r="BE37" s="81">
        <v>0</v>
      </c>
      <c r="BF37" s="81">
        <v>0</v>
      </c>
      <c r="BG37" s="4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</row>
    <row r="38" spans="1:148" ht="14.25">
      <c r="A38"/>
      <c r="B38" s="75">
        <v>46</v>
      </c>
      <c r="C38" s="81">
        <v>30.599999999999998</v>
      </c>
      <c r="D38" s="81">
        <v>30.96</v>
      </c>
      <c r="E38" s="81">
        <v>31.44</v>
      </c>
      <c r="F38" s="81">
        <v>31.799999999999997</v>
      </c>
      <c r="G38" s="81">
        <v>32.160000000000004</v>
      </c>
      <c r="H38" s="81">
        <v>32.519999999999996</v>
      </c>
      <c r="I38" s="81">
        <v>33</v>
      </c>
      <c r="J38" s="81">
        <v>33.36</v>
      </c>
      <c r="K38" s="81">
        <v>33.72</v>
      </c>
      <c r="L38" s="81">
        <v>34.08</v>
      </c>
      <c r="M38" s="81">
        <v>34.56</v>
      </c>
      <c r="N38" s="81">
        <v>34.92</v>
      </c>
      <c r="O38" s="81">
        <v>35.28</v>
      </c>
      <c r="P38" s="81">
        <v>35.64</v>
      </c>
      <c r="Q38" s="81">
        <v>36</v>
      </c>
      <c r="R38" s="81">
        <v>36.36</v>
      </c>
      <c r="S38" s="81">
        <v>36.72</v>
      </c>
      <c r="T38" s="81">
        <v>36.96</v>
      </c>
      <c r="U38" s="81">
        <v>37.32</v>
      </c>
      <c r="V38" s="81">
        <v>37.56</v>
      </c>
      <c r="W38" s="81">
        <v>37.92</v>
      </c>
      <c r="X38" s="81">
        <v>38.160000000000004</v>
      </c>
      <c r="Y38" s="81">
        <v>38.400000000000006</v>
      </c>
      <c r="Z38" s="81">
        <v>38.64</v>
      </c>
      <c r="AA38" s="81">
        <v>38.880000000000003</v>
      </c>
      <c r="AB38" s="81">
        <v>39.119999999999997</v>
      </c>
      <c r="AC38" s="81">
        <v>39.36</v>
      </c>
      <c r="AD38" s="81">
        <v>39.599999999999994</v>
      </c>
      <c r="AE38" s="81">
        <v>39.72</v>
      </c>
      <c r="AF38" s="81">
        <v>39.96</v>
      </c>
      <c r="AG38" s="81">
        <v>40.08</v>
      </c>
      <c r="AH38" s="81">
        <v>40.200000000000003</v>
      </c>
      <c r="AI38" s="81">
        <v>40.44</v>
      </c>
      <c r="AJ38" s="81">
        <v>40.56</v>
      </c>
      <c r="AK38" s="81">
        <v>40.68</v>
      </c>
      <c r="AL38" s="81">
        <v>40.799999999999997</v>
      </c>
      <c r="AM38" s="81">
        <v>40.92</v>
      </c>
      <c r="AN38" s="81">
        <v>41.04</v>
      </c>
      <c r="AO38" s="81">
        <v>41.160000000000004</v>
      </c>
      <c r="AP38" s="81">
        <v>41.28</v>
      </c>
      <c r="AQ38" s="81">
        <v>41.519999999999996</v>
      </c>
      <c r="AR38" s="81">
        <v>41.64</v>
      </c>
      <c r="AS38" s="81">
        <v>41.76</v>
      </c>
      <c r="AT38" s="81">
        <v>42</v>
      </c>
      <c r="AU38" s="81">
        <v>42.12</v>
      </c>
      <c r="AV38" s="81">
        <v>42.36</v>
      </c>
      <c r="AW38" s="81">
        <v>42.599999999999994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1">
        <v>0</v>
      </c>
      <c r="BE38" s="81">
        <v>0</v>
      </c>
      <c r="BF38" s="81">
        <v>0</v>
      </c>
      <c r="BG38" s="4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</row>
    <row r="39" spans="1:148" ht="14.25">
      <c r="A39"/>
      <c r="B39" s="75">
        <v>47</v>
      </c>
      <c r="C39" s="81">
        <v>30.72</v>
      </c>
      <c r="D39" s="81">
        <v>31.08</v>
      </c>
      <c r="E39" s="81">
        <v>31.44</v>
      </c>
      <c r="F39" s="81">
        <v>31.92</v>
      </c>
      <c r="G39" s="81">
        <v>32.28</v>
      </c>
      <c r="H39" s="81">
        <v>32.64</v>
      </c>
      <c r="I39" s="81">
        <v>33.119999999999997</v>
      </c>
      <c r="J39" s="81">
        <v>33.480000000000004</v>
      </c>
      <c r="K39" s="81">
        <v>33.96</v>
      </c>
      <c r="L39" s="81">
        <v>34.32</v>
      </c>
      <c r="M39" s="81">
        <v>34.68</v>
      </c>
      <c r="N39" s="81">
        <v>35.160000000000004</v>
      </c>
      <c r="O39" s="81">
        <v>35.519999999999996</v>
      </c>
      <c r="P39" s="81">
        <v>35.880000000000003</v>
      </c>
      <c r="Q39" s="81">
        <v>36.24</v>
      </c>
      <c r="R39" s="81">
        <v>36.599999999999994</v>
      </c>
      <c r="S39" s="81">
        <v>36.96</v>
      </c>
      <c r="T39" s="81">
        <v>37.32</v>
      </c>
      <c r="U39" s="81">
        <v>37.68</v>
      </c>
      <c r="V39" s="81">
        <v>38.04</v>
      </c>
      <c r="W39" s="81">
        <v>38.28</v>
      </c>
      <c r="X39" s="81">
        <v>38.64</v>
      </c>
      <c r="Y39" s="81">
        <v>38.880000000000003</v>
      </c>
      <c r="Z39" s="81">
        <v>39.119999999999997</v>
      </c>
      <c r="AA39" s="81">
        <v>39.480000000000004</v>
      </c>
      <c r="AB39" s="81">
        <v>39.72</v>
      </c>
      <c r="AC39" s="81">
        <v>39.96</v>
      </c>
      <c r="AD39" s="81">
        <v>40.08</v>
      </c>
      <c r="AE39" s="81">
        <v>40.32</v>
      </c>
      <c r="AF39" s="81">
        <v>40.56</v>
      </c>
      <c r="AG39" s="81">
        <v>40.68</v>
      </c>
      <c r="AH39" s="81">
        <v>40.92</v>
      </c>
      <c r="AI39" s="81">
        <v>41.04</v>
      </c>
      <c r="AJ39" s="81">
        <v>41.160000000000004</v>
      </c>
      <c r="AK39" s="81">
        <v>41.400000000000006</v>
      </c>
      <c r="AL39" s="81">
        <v>41.519999999999996</v>
      </c>
      <c r="AM39" s="81">
        <v>41.64</v>
      </c>
      <c r="AN39" s="81">
        <v>41.76</v>
      </c>
      <c r="AO39" s="81">
        <v>41.88</v>
      </c>
      <c r="AP39" s="81">
        <v>42</v>
      </c>
      <c r="AQ39" s="81">
        <v>42.24</v>
      </c>
      <c r="AR39" s="81">
        <v>42.36</v>
      </c>
      <c r="AS39" s="81">
        <v>42.480000000000004</v>
      </c>
      <c r="AT39" s="81">
        <v>42.72</v>
      </c>
      <c r="AU39" s="81">
        <v>42.839999999999996</v>
      </c>
      <c r="AV39" s="81">
        <v>43.08</v>
      </c>
      <c r="AW39" s="81">
        <v>43.32</v>
      </c>
      <c r="AX39" s="81">
        <v>43.56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1">
        <v>0</v>
      </c>
      <c r="BE39" s="81">
        <v>0</v>
      </c>
      <c r="BF39" s="81">
        <v>0</v>
      </c>
      <c r="BG39" s="4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</row>
    <row r="40" spans="1:148" ht="14.25">
      <c r="A40"/>
      <c r="B40" s="75">
        <v>48</v>
      </c>
      <c r="C40" s="81">
        <v>30.72</v>
      </c>
      <c r="D40" s="81">
        <v>31.200000000000003</v>
      </c>
      <c r="E40" s="81">
        <v>31.56</v>
      </c>
      <c r="F40" s="81">
        <v>32.04</v>
      </c>
      <c r="G40" s="81">
        <v>32.400000000000006</v>
      </c>
      <c r="H40" s="81">
        <v>32.880000000000003</v>
      </c>
      <c r="I40" s="81">
        <v>33.24</v>
      </c>
      <c r="J40" s="81">
        <v>33.72</v>
      </c>
      <c r="K40" s="81">
        <v>34.08</v>
      </c>
      <c r="L40" s="81">
        <v>34.56</v>
      </c>
      <c r="M40" s="81">
        <v>34.92</v>
      </c>
      <c r="N40" s="81">
        <v>35.28</v>
      </c>
      <c r="O40" s="81">
        <v>35.76</v>
      </c>
      <c r="P40" s="81">
        <v>36.119999999999997</v>
      </c>
      <c r="Q40" s="81">
        <v>36.599999999999994</v>
      </c>
      <c r="R40" s="81">
        <v>36.96</v>
      </c>
      <c r="S40" s="81">
        <v>37.32</v>
      </c>
      <c r="T40" s="81">
        <v>37.68</v>
      </c>
      <c r="U40" s="81">
        <v>38.04</v>
      </c>
      <c r="V40" s="81">
        <v>38.400000000000006</v>
      </c>
      <c r="W40" s="81">
        <v>38.76</v>
      </c>
      <c r="X40" s="81">
        <v>39</v>
      </c>
      <c r="Y40" s="81">
        <v>39.36</v>
      </c>
      <c r="Z40" s="81">
        <v>39.599999999999994</v>
      </c>
      <c r="AA40" s="81">
        <v>39.96</v>
      </c>
      <c r="AB40" s="81">
        <v>40.200000000000003</v>
      </c>
      <c r="AC40" s="81">
        <v>40.44</v>
      </c>
      <c r="AD40" s="81">
        <v>40.68</v>
      </c>
      <c r="AE40" s="81">
        <v>40.92</v>
      </c>
      <c r="AF40" s="81">
        <v>41.160000000000004</v>
      </c>
      <c r="AG40" s="81">
        <v>41.28</v>
      </c>
      <c r="AH40" s="81">
        <v>41.519999999999996</v>
      </c>
      <c r="AI40" s="81">
        <v>41.76</v>
      </c>
      <c r="AJ40" s="81">
        <v>41.88</v>
      </c>
      <c r="AK40" s="81">
        <v>42</v>
      </c>
      <c r="AL40" s="81">
        <v>42.24</v>
      </c>
      <c r="AM40" s="81">
        <v>42.36</v>
      </c>
      <c r="AN40" s="81">
        <v>42.480000000000004</v>
      </c>
      <c r="AO40" s="81">
        <v>42.599999999999994</v>
      </c>
      <c r="AP40" s="81">
        <v>42.72</v>
      </c>
      <c r="AQ40" s="81">
        <v>42.96</v>
      </c>
      <c r="AR40" s="81">
        <v>43.08</v>
      </c>
      <c r="AS40" s="81">
        <v>43.2</v>
      </c>
      <c r="AT40" s="81">
        <v>43.44</v>
      </c>
      <c r="AU40" s="81">
        <v>43.56</v>
      </c>
      <c r="AV40" s="81">
        <v>43.8</v>
      </c>
      <c r="AW40" s="81">
        <v>44.04</v>
      </c>
      <c r="AX40" s="81">
        <v>44.160000000000004</v>
      </c>
      <c r="AY40" s="81">
        <v>44.519999999999996</v>
      </c>
      <c r="AZ40" s="81">
        <v>0</v>
      </c>
      <c r="BA40" s="81">
        <v>0</v>
      </c>
      <c r="BB40" s="81">
        <v>0</v>
      </c>
      <c r="BC40" s="81">
        <v>0</v>
      </c>
      <c r="BD40" s="81">
        <v>0</v>
      </c>
      <c r="BE40" s="81">
        <v>0</v>
      </c>
      <c r="BF40" s="81">
        <v>0</v>
      </c>
      <c r="BG40"/>
    </row>
    <row r="41" spans="1:148" ht="14.25">
      <c r="A41"/>
      <c r="B41" s="75">
        <v>49</v>
      </c>
      <c r="C41" s="81">
        <v>30.839999999999996</v>
      </c>
      <c r="D41" s="81">
        <v>31.200000000000003</v>
      </c>
      <c r="E41" s="81">
        <v>31.68</v>
      </c>
      <c r="F41" s="81">
        <v>32.04</v>
      </c>
      <c r="G41" s="81">
        <v>32.519999999999996</v>
      </c>
      <c r="H41" s="81">
        <v>32.880000000000003</v>
      </c>
      <c r="I41" s="81">
        <v>33.36</v>
      </c>
      <c r="J41" s="81">
        <v>33.839999999999996</v>
      </c>
      <c r="K41" s="81">
        <v>34.200000000000003</v>
      </c>
      <c r="L41" s="81">
        <v>34.68</v>
      </c>
      <c r="M41" s="81">
        <v>35.160000000000004</v>
      </c>
      <c r="N41" s="81">
        <v>35.519999999999996</v>
      </c>
      <c r="O41" s="81">
        <v>36</v>
      </c>
      <c r="P41" s="81">
        <v>36.36</v>
      </c>
      <c r="Q41" s="81">
        <v>36.839999999999996</v>
      </c>
      <c r="R41" s="81">
        <v>37.200000000000003</v>
      </c>
      <c r="S41" s="81">
        <v>37.56</v>
      </c>
      <c r="T41" s="81">
        <v>38.04</v>
      </c>
      <c r="U41" s="81">
        <v>38.400000000000006</v>
      </c>
      <c r="V41" s="81">
        <v>38.76</v>
      </c>
      <c r="W41" s="81">
        <v>39.119999999999997</v>
      </c>
      <c r="X41" s="81">
        <v>39.480000000000004</v>
      </c>
      <c r="Y41" s="81">
        <v>39.839999999999996</v>
      </c>
      <c r="Z41" s="81">
        <v>40.08</v>
      </c>
      <c r="AA41" s="81">
        <v>40.44</v>
      </c>
      <c r="AB41" s="81">
        <v>40.68</v>
      </c>
      <c r="AC41" s="81">
        <v>41.04</v>
      </c>
      <c r="AD41" s="81">
        <v>41.28</v>
      </c>
      <c r="AE41" s="81">
        <v>41.519999999999996</v>
      </c>
      <c r="AF41" s="81">
        <v>41.76</v>
      </c>
      <c r="AG41" s="81">
        <v>42</v>
      </c>
      <c r="AH41" s="81">
        <v>42.24</v>
      </c>
      <c r="AI41" s="81">
        <v>42.36</v>
      </c>
      <c r="AJ41" s="81">
        <v>42.599999999999994</v>
      </c>
      <c r="AK41" s="81">
        <v>42.72</v>
      </c>
      <c r="AL41" s="81">
        <v>42.96</v>
      </c>
      <c r="AM41" s="81">
        <v>43.08</v>
      </c>
      <c r="AN41" s="81">
        <v>43.2</v>
      </c>
      <c r="AO41" s="81">
        <v>43.44</v>
      </c>
      <c r="AP41" s="81">
        <v>43.56</v>
      </c>
      <c r="AQ41" s="81">
        <v>43.68</v>
      </c>
      <c r="AR41" s="81">
        <v>43.8</v>
      </c>
      <c r="AS41" s="81">
        <v>44.04</v>
      </c>
      <c r="AT41" s="81">
        <v>44.160000000000004</v>
      </c>
      <c r="AU41" s="81">
        <v>44.28</v>
      </c>
      <c r="AV41" s="81">
        <v>44.519999999999996</v>
      </c>
      <c r="AW41" s="81">
        <v>44.76</v>
      </c>
      <c r="AX41" s="81">
        <v>45</v>
      </c>
      <c r="AY41" s="81">
        <v>45.24</v>
      </c>
      <c r="AZ41" s="81">
        <v>45.480000000000004</v>
      </c>
      <c r="BA41" s="81">
        <v>0</v>
      </c>
      <c r="BB41" s="81">
        <v>0</v>
      </c>
      <c r="BC41" s="81">
        <v>0</v>
      </c>
      <c r="BD41" s="81">
        <v>0</v>
      </c>
      <c r="BE41" s="81">
        <v>0</v>
      </c>
      <c r="BF41" s="81">
        <v>0</v>
      </c>
      <c r="BG41"/>
    </row>
    <row r="42" spans="1:148" ht="14.25">
      <c r="A42"/>
      <c r="B42" s="75">
        <v>50</v>
      </c>
      <c r="C42" s="81">
        <v>30.839999999999996</v>
      </c>
      <c r="D42" s="81">
        <v>31.32</v>
      </c>
      <c r="E42" s="81">
        <v>31.68</v>
      </c>
      <c r="F42" s="81">
        <v>32.160000000000004</v>
      </c>
      <c r="G42" s="81">
        <v>32.64</v>
      </c>
      <c r="H42" s="81">
        <v>33</v>
      </c>
      <c r="I42" s="81">
        <v>33.480000000000004</v>
      </c>
      <c r="J42" s="81">
        <v>33.96</v>
      </c>
      <c r="K42" s="81">
        <v>34.32</v>
      </c>
      <c r="L42" s="81">
        <v>34.799999999999997</v>
      </c>
      <c r="M42" s="81">
        <v>35.28</v>
      </c>
      <c r="N42" s="81">
        <v>35.76</v>
      </c>
      <c r="O42" s="81">
        <v>36.119999999999997</v>
      </c>
      <c r="P42" s="81">
        <v>36.599999999999994</v>
      </c>
      <c r="Q42" s="81">
        <v>37.08</v>
      </c>
      <c r="R42" s="81">
        <v>37.44</v>
      </c>
      <c r="S42" s="81">
        <v>37.92</v>
      </c>
      <c r="T42" s="81">
        <v>38.28</v>
      </c>
      <c r="U42" s="81">
        <v>38.76</v>
      </c>
      <c r="V42" s="81">
        <v>39.119999999999997</v>
      </c>
      <c r="W42" s="81">
        <v>39.480000000000004</v>
      </c>
      <c r="X42" s="81">
        <v>39.839999999999996</v>
      </c>
      <c r="Y42" s="81">
        <v>40.200000000000003</v>
      </c>
      <c r="Z42" s="81">
        <v>40.56</v>
      </c>
      <c r="AA42" s="81">
        <v>40.92</v>
      </c>
      <c r="AB42" s="81">
        <v>41.28</v>
      </c>
      <c r="AC42" s="81">
        <v>41.519999999999996</v>
      </c>
      <c r="AD42" s="81">
        <v>41.88</v>
      </c>
      <c r="AE42" s="81">
        <v>42.12</v>
      </c>
      <c r="AF42" s="81">
        <v>42.36</v>
      </c>
      <c r="AG42" s="81">
        <v>42.599999999999994</v>
      </c>
      <c r="AH42" s="81">
        <v>42.839999999999996</v>
      </c>
      <c r="AI42" s="81">
        <v>43.08</v>
      </c>
      <c r="AJ42" s="81">
        <v>43.32</v>
      </c>
      <c r="AK42" s="81">
        <v>43.44</v>
      </c>
      <c r="AL42" s="81">
        <v>43.68</v>
      </c>
      <c r="AM42" s="81">
        <v>43.8</v>
      </c>
      <c r="AN42" s="81">
        <v>44.04</v>
      </c>
      <c r="AO42" s="81">
        <v>44.160000000000004</v>
      </c>
      <c r="AP42" s="81">
        <v>44.28</v>
      </c>
      <c r="AQ42" s="81">
        <v>44.519999999999996</v>
      </c>
      <c r="AR42" s="81">
        <v>44.64</v>
      </c>
      <c r="AS42" s="81">
        <v>44.76</v>
      </c>
      <c r="AT42" s="81">
        <v>45</v>
      </c>
      <c r="AU42" s="81">
        <v>45.12</v>
      </c>
      <c r="AV42" s="81">
        <v>45.36</v>
      </c>
      <c r="AW42" s="81">
        <v>45.480000000000004</v>
      </c>
      <c r="AX42" s="81">
        <v>45.72</v>
      </c>
      <c r="AY42" s="81">
        <v>45.96</v>
      </c>
      <c r="AZ42" s="81">
        <v>46.2</v>
      </c>
      <c r="BA42" s="81">
        <v>46.44</v>
      </c>
      <c r="BB42" s="81">
        <v>0</v>
      </c>
      <c r="BC42" s="81">
        <v>0</v>
      </c>
      <c r="BD42" s="81">
        <v>0</v>
      </c>
      <c r="BE42" s="81">
        <v>0</v>
      </c>
      <c r="BF42" s="81">
        <v>0</v>
      </c>
      <c r="BG42"/>
    </row>
    <row r="43" spans="1:148" ht="14.25">
      <c r="A43"/>
      <c r="B43" s="75">
        <v>51</v>
      </c>
      <c r="C43" s="81">
        <v>30.96</v>
      </c>
      <c r="D43" s="81">
        <v>31.32</v>
      </c>
      <c r="E43" s="81">
        <v>31.799999999999997</v>
      </c>
      <c r="F43" s="81">
        <v>32.28</v>
      </c>
      <c r="G43" s="81">
        <v>32.64</v>
      </c>
      <c r="H43" s="81">
        <v>33.119999999999997</v>
      </c>
      <c r="I43" s="81">
        <v>33.599999999999994</v>
      </c>
      <c r="J43" s="81">
        <v>34.08</v>
      </c>
      <c r="K43" s="81">
        <v>34.56</v>
      </c>
      <c r="L43" s="81">
        <v>34.92</v>
      </c>
      <c r="M43" s="81">
        <v>35.400000000000006</v>
      </c>
      <c r="N43" s="81">
        <v>35.880000000000003</v>
      </c>
      <c r="O43" s="81">
        <v>36.36</v>
      </c>
      <c r="P43" s="81">
        <v>36.839999999999996</v>
      </c>
      <c r="Q43" s="81">
        <v>37.32</v>
      </c>
      <c r="R43" s="81">
        <v>37.68</v>
      </c>
      <c r="S43" s="81">
        <v>38.160000000000004</v>
      </c>
      <c r="T43" s="81">
        <v>38.64</v>
      </c>
      <c r="U43" s="81">
        <v>39</v>
      </c>
      <c r="V43" s="81">
        <v>39.480000000000004</v>
      </c>
      <c r="W43" s="81">
        <v>39.839999999999996</v>
      </c>
      <c r="X43" s="81">
        <v>40.32</v>
      </c>
      <c r="Y43" s="81">
        <v>40.68</v>
      </c>
      <c r="Z43" s="81">
        <v>41.04</v>
      </c>
      <c r="AA43" s="81">
        <v>41.400000000000006</v>
      </c>
      <c r="AB43" s="81">
        <v>41.76</v>
      </c>
      <c r="AC43" s="81">
        <v>42.12</v>
      </c>
      <c r="AD43" s="81">
        <v>42.36</v>
      </c>
      <c r="AE43" s="81">
        <v>42.72</v>
      </c>
      <c r="AF43" s="81">
        <v>42.96</v>
      </c>
      <c r="AG43" s="81">
        <v>43.2</v>
      </c>
      <c r="AH43" s="81">
        <v>43.56</v>
      </c>
      <c r="AI43" s="81">
        <v>43.8</v>
      </c>
      <c r="AJ43" s="81">
        <v>44.04</v>
      </c>
      <c r="AK43" s="81">
        <v>44.160000000000004</v>
      </c>
      <c r="AL43" s="81">
        <v>44.400000000000006</v>
      </c>
      <c r="AM43" s="81">
        <v>44.64</v>
      </c>
      <c r="AN43" s="81">
        <v>44.76</v>
      </c>
      <c r="AO43" s="81">
        <v>45</v>
      </c>
      <c r="AP43" s="81">
        <v>45.12</v>
      </c>
      <c r="AQ43" s="81">
        <v>45.36</v>
      </c>
      <c r="AR43" s="81">
        <v>45.480000000000004</v>
      </c>
      <c r="AS43" s="81">
        <v>45.599999999999994</v>
      </c>
      <c r="AT43" s="81">
        <v>45.839999999999996</v>
      </c>
      <c r="AU43" s="81">
        <v>45.96</v>
      </c>
      <c r="AV43" s="81">
        <v>46.2</v>
      </c>
      <c r="AW43" s="81">
        <v>46.32</v>
      </c>
      <c r="AX43" s="81">
        <v>46.56</v>
      </c>
      <c r="AY43" s="81">
        <v>46.8</v>
      </c>
      <c r="AZ43" s="81">
        <v>47.04</v>
      </c>
      <c r="BA43" s="81">
        <v>47.28</v>
      </c>
      <c r="BB43" s="81">
        <v>47.519999999999996</v>
      </c>
      <c r="BC43" s="81">
        <v>0</v>
      </c>
      <c r="BD43" s="81">
        <v>0</v>
      </c>
      <c r="BE43" s="81">
        <v>0</v>
      </c>
      <c r="BF43" s="81">
        <v>0</v>
      </c>
      <c r="BG43"/>
    </row>
    <row r="44" spans="1:148" ht="14.25">
      <c r="A44"/>
      <c r="B44" s="75">
        <v>52</v>
      </c>
      <c r="C44" s="81">
        <v>30.96</v>
      </c>
      <c r="D44" s="81">
        <v>31.44</v>
      </c>
      <c r="E44" s="81">
        <v>31.92</v>
      </c>
      <c r="F44" s="81">
        <v>32.28</v>
      </c>
      <c r="G44" s="81">
        <v>32.76</v>
      </c>
      <c r="H44" s="81">
        <v>33.24</v>
      </c>
      <c r="I44" s="81">
        <v>33.72</v>
      </c>
      <c r="J44" s="81">
        <v>34.200000000000003</v>
      </c>
      <c r="K44" s="81">
        <v>34.68</v>
      </c>
      <c r="L44" s="81">
        <v>35.160000000000004</v>
      </c>
      <c r="M44" s="81">
        <v>35.64</v>
      </c>
      <c r="N44" s="81">
        <v>36.119999999999997</v>
      </c>
      <c r="O44" s="81">
        <v>36.599999999999994</v>
      </c>
      <c r="P44" s="81">
        <v>37.08</v>
      </c>
      <c r="Q44" s="81">
        <v>37.44</v>
      </c>
      <c r="R44" s="81">
        <v>37.92</v>
      </c>
      <c r="S44" s="81">
        <v>38.400000000000006</v>
      </c>
      <c r="T44" s="81">
        <v>38.880000000000003</v>
      </c>
      <c r="U44" s="81">
        <v>39.36</v>
      </c>
      <c r="V44" s="81">
        <v>39.839999999999996</v>
      </c>
      <c r="W44" s="81">
        <v>40.200000000000003</v>
      </c>
      <c r="X44" s="81">
        <v>40.68</v>
      </c>
      <c r="Y44" s="81">
        <v>41.04</v>
      </c>
      <c r="Z44" s="81">
        <v>41.519999999999996</v>
      </c>
      <c r="AA44" s="81">
        <v>41.88</v>
      </c>
      <c r="AB44" s="81">
        <v>42.24</v>
      </c>
      <c r="AC44" s="81">
        <v>42.599999999999994</v>
      </c>
      <c r="AD44" s="81">
        <v>42.96</v>
      </c>
      <c r="AE44" s="81">
        <v>43.32</v>
      </c>
      <c r="AF44" s="81">
        <v>43.56</v>
      </c>
      <c r="AG44" s="81">
        <v>43.92</v>
      </c>
      <c r="AH44" s="81">
        <v>44.160000000000004</v>
      </c>
      <c r="AI44" s="81">
        <v>44.400000000000006</v>
      </c>
      <c r="AJ44" s="81">
        <v>44.76</v>
      </c>
      <c r="AK44" s="81">
        <v>45</v>
      </c>
      <c r="AL44" s="81">
        <v>45.12</v>
      </c>
      <c r="AM44" s="81">
        <v>45.36</v>
      </c>
      <c r="AN44" s="81">
        <v>45.599999999999994</v>
      </c>
      <c r="AO44" s="81">
        <v>45.839999999999996</v>
      </c>
      <c r="AP44" s="81">
        <v>45.96</v>
      </c>
      <c r="AQ44" s="81">
        <v>46.2</v>
      </c>
      <c r="AR44" s="81">
        <v>46.32</v>
      </c>
      <c r="AS44" s="81">
        <v>46.56</v>
      </c>
      <c r="AT44" s="81">
        <v>46.68</v>
      </c>
      <c r="AU44" s="81">
        <v>46.8</v>
      </c>
      <c r="AV44" s="81">
        <v>47.04</v>
      </c>
      <c r="AW44" s="81">
        <v>47.160000000000004</v>
      </c>
      <c r="AX44" s="81">
        <v>47.400000000000006</v>
      </c>
      <c r="AY44" s="81">
        <v>47.64</v>
      </c>
      <c r="AZ44" s="81">
        <v>47.88</v>
      </c>
      <c r="BA44" s="81">
        <v>48.12</v>
      </c>
      <c r="BB44" s="81">
        <v>48.36</v>
      </c>
      <c r="BC44" s="81">
        <v>48.72</v>
      </c>
      <c r="BD44" s="81">
        <v>0</v>
      </c>
      <c r="BE44" s="81">
        <v>0</v>
      </c>
      <c r="BF44" s="81">
        <v>0</v>
      </c>
    </row>
    <row r="45" spans="1:148" ht="14.25">
      <c r="A45"/>
      <c r="B45" s="75">
        <v>53</v>
      </c>
      <c r="C45" s="81">
        <v>31.08</v>
      </c>
      <c r="D45" s="81">
        <v>31.44</v>
      </c>
      <c r="E45" s="81">
        <v>31.92</v>
      </c>
      <c r="F45" s="81">
        <v>32.400000000000006</v>
      </c>
      <c r="G45" s="81">
        <v>32.880000000000003</v>
      </c>
      <c r="H45" s="81">
        <v>33.36</v>
      </c>
      <c r="I45" s="81">
        <v>33.839999999999996</v>
      </c>
      <c r="J45" s="81">
        <v>34.32</v>
      </c>
      <c r="K45" s="81">
        <v>34.799999999999997</v>
      </c>
      <c r="L45" s="81">
        <v>35.28</v>
      </c>
      <c r="M45" s="81">
        <v>35.76</v>
      </c>
      <c r="N45" s="81">
        <v>36.24</v>
      </c>
      <c r="O45" s="81">
        <v>36.72</v>
      </c>
      <c r="P45" s="81">
        <v>37.200000000000003</v>
      </c>
      <c r="Q45" s="81">
        <v>37.68</v>
      </c>
      <c r="R45" s="81">
        <v>38.160000000000004</v>
      </c>
      <c r="S45" s="81">
        <v>38.64</v>
      </c>
      <c r="T45" s="81">
        <v>39.119999999999997</v>
      </c>
      <c r="U45" s="81">
        <v>39.599999999999994</v>
      </c>
      <c r="V45" s="81">
        <v>40.08</v>
      </c>
      <c r="W45" s="81">
        <v>40.56</v>
      </c>
      <c r="X45" s="81">
        <v>41.04</v>
      </c>
      <c r="Y45" s="81">
        <v>41.519999999999996</v>
      </c>
      <c r="Z45" s="81">
        <v>41.88</v>
      </c>
      <c r="AA45" s="81">
        <v>42.36</v>
      </c>
      <c r="AB45" s="81">
        <v>42.72</v>
      </c>
      <c r="AC45" s="81">
        <v>43.08</v>
      </c>
      <c r="AD45" s="81">
        <v>43.56</v>
      </c>
      <c r="AE45" s="81">
        <v>43.92</v>
      </c>
      <c r="AF45" s="81">
        <v>44.160000000000004</v>
      </c>
      <c r="AG45" s="81">
        <v>44.519999999999996</v>
      </c>
      <c r="AH45" s="81">
        <v>44.88</v>
      </c>
      <c r="AI45" s="81">
        <v>45.12</v>
      </c>
      <c r="AJ45" s="81">
        <v>45.480000000000004</v>
      </c>
      <c r="AK45" s="81">
        <v>45.72</v>
      </c>
      <c r="AL45" s="81">
        <v>45.96</v>
      </c>
      <c r="AM45" s="81">
        <v>46.2</v>
      </c>
      <c r="AN45" s="81">
        <v>46.44</v>
      </c>
      <c r="AO45" s="81">
        <v>46.68</v>
      </c>
      <c r="AP45" s="81">
        <v>46.8</v>
      </c>
      <c r="AQ45" s="81">
        <v>47.04</v>
      </c>
      <c r="AR45" s="81">
        <v>47.28</v>
      </c>
      <c r="AS45" s="81">
        <v>47.400000000000006</v>
      </c>
      <c r="AT45" s="81">
        <v>47.64</v>
      </c>
      <c r="AU45" s="81">
        <v>47.76</v>
      </c>
      <c r="AV45" s="81">
        <v>48</v>
      </c>
      <c r="AW45" s="81">
        <v>48.12</v>
      </c>
      <c r="AX45" s="81">
        <v>48.36</v>
      </c>
      <c r="AY45" s="81">
        <v>48.480000000000004</v>
      </c>
      <c r="AZ45" s="81">
        <v>48.72</v>
      </c>
      <c r="BA45" s="81">
        <v>48.96</v>
      </c>
      <c r="BB45" s="81">
        <v>49.199999999999996</v>
      </c>
      <c r="BC45" s="81">
        <v>49.56</v>
      </c>
      <c r="BD45" s="81">
        <v>49.800000000000004</v>
      </c>
      <c r="BE45" s="81">
        <v>0</v>
      </c>
      <c r="BF45" s="81">
        <v>0</v>
      </c>
    </row>
    <row r="46" spans="1:148" ht="14.25">
      <c r="A46"/>
      <c r="B46" s="75">
        <v>54</v>
      </c>
      <c r="C46" s="81">
        <v>31.08</v>
      </c>
      <c r="D46" s="81">
        <v>31.56</v>
      </c>
      <c r="E46" s="81">
        <v>32.04</v>
      </c>
      <c r="F46" s="81">
        <v>32.400000000000006</v>
      </c>
      <c r="G46" s="81">
        <v>32.880000000000003</v>
      </c>
      <c r="H46" s="81">
        <v>33.36</v>
      </c>
      <c r="I46" s="81">
        <v>33.839999999999996</v>
      </c>
      <c r="J46" s="81">
        <v>34.32</v>
      </c>
      <c r="K46" s="81">
        <v>34.799999999999997</v>
      </c>
      <c r="L46" s="81">
        <v>35.400000000000006</v>
      </c>
      <c r="M46" s="81">
        <v>35.880000000000003</v>
      </c>
      <c r="N46" s="81">
        <v>36.36</v>
      </c>
      <c r="O46" s="81">
        <v>36.839999999999996</v>
      </c>
      <c r="P46" s="81">
        <v>37.44</v>
      </c>
      <c r="Q46" s="81">
        <v>37.92</v>
      </c>
      <c r="R46" s="81">
        <v>38.400000000000006</v>
      </c>
      <c r="S46" s="81">
        <v>38.880000000000003</v>
      </c>
      <c r="T46" s="81">
        <v>39.480000000000004</v>
      </c>
      <c r="U46" s="81">
        <v>39.96</v>
      </c>
      <c r="V46" s="81">
        <v>40.44</v>
      </c>
      <c r="W46" s="81">
        <v>40.92</v>
      </c>
      <c r="X46" s="81">
        <v>41.400000000000006</v>
      </c>
      <c r="Y46" s="81">
        <v>41.88</v>
      </c>
      <c r="Z46" s="81">
        <v>42.36</v>
      </c>
      <c r="AA46" s="81">
        <v>42.72</v>
      </c>
      <c r="AB46" s="81">
        <v>43.2</v>
      </c>
      <c r="AC46" s="81">
        <v>43.68</v>
      </c>
      <c r="AD46" s="81">
        <v>44.04</v>
      </c>
      <c r="AE46" s="81">
        <v>44.400000000000006</v>
      </c>
      <c r="AF46" s="81">
        <v>44.76</v>
      </c>
      <c r="AG46" s="81">
        <v>45.12</v>
      </c>
      <c r="AH46" s="81">
        <v>45.480000000000004</v>
      </c>
      <c r="AI46" s="81">
        <v>45.839999999999996</v>
      </c>
      <c r="AJ46" s="81">
        <v>46.2</v>
      </c>
      <c r="AK46" s="81">
        <v>46.44</v>
      </c>
      <c r="AL46" s="81">
        <v>46.68</v>
      </c>
      <c r="AM46" s="81">
        <v>47.04</v>
      </c>
      <c r="AN46" s="81">
        <v>47.28</v>
      </c>
      <c r="AO46" s="81">
        <v>47.519999999999996</v>
      </c>
      <c r="AP46" s="81">
        <v>47.76</v>
      </c>
      <c r="AQ46" s="81">
        <v>48</v>
      </c>
      <c r="AR46" s="81">
        <v>48.12</v>
      </c>
      <c r="AS46" s="81">
        <v>48.36</v>
      </c>
      <c r="AT46" s="81">
        <v>48.599999999999994</v>
      </c>
      <c r="AU46" s="81">
        <v>48.72</v>
      </c>
      <c r="AV46" s="81">
        <v>48.96</v>
      </c>
      <c r="AW46" s="81">
        <v>49.08</v>
      </c>
      <c r="AX46" s="81">
        <v>49.320000000000007</v>
      </c>
      <c r="AY46" s="81">
        <v>49.44</v>
      </c>
      <c r="AZ46" s="81">
        <v>49.679999999999993</v>
      </c>
      <c r="BA46" s="81">
        <v>49.92</v>
      </c>
      <c r="BB46" s="81">
        <v>50.16</v>
      </c>
      <c r="BC46" s="81">
        <v>50.400000000000006</v>
      </c>
      <c r="BD46" s="81">
        <v>50.760000000000005</v>
      </c>
      <c r="BE46" s="81">
        <v>51.12</v>
      </c>
      <c r="BF46" s="81">
        <v>0</v>
      </c>
    </row>
    <row r="47" spans="1:148" ht="14.25">
      <c r="A47"/>
      <c r="B47" s="75">
        <v>55</v>
      </c>
      <c r="C47" s="81">
        <v>31.08</v>
      </c>
      <c r="D47" s="81">
        <v>31.56</v>
      </c>
      <c r="E47" s="81">
        <v>32.04</v>
      </c>
      <c r="F47" s="81">
        <v>32.519999999999996</v>
      </c>
      <c r="G47" s="81">
        <v>33</v>
      </c>
      <c r="H47" s="81">
        <v>33.480000000000004</v>
      </c>
      <c r="I47" s="81">
        <v>33.96</v>
      </c>
      <c r="J47" s="81">
        <v>34.44</v>
      </c>
      <c r="K47" s="81">
        <v>34.92</v>
      </c>
      <c r="L47" s="81">
        <v>35.519999999999996</v>
      </c>
      <c r="M47" s="81">
        <v>36</v>
      </c>
      <c r="N47" s="81">
        <v>36.480000000000004</v>
      </c>
      <c r="O47" s="81">
        <v>37.08</v>
      </c>
      <c r="P47" s="81">
        <v>37.56</v>
      </c>
      <c r="Q47" s="81">
        <v>38.04</v>
      </c>
      <c r="R47" s="81">
        <v>38.64</v>
      </c>
      <c r="S47" s="81">
        <v>39.119999999999997</v>
      </c>
      <c r="T47" s="81">
        <v>39.72</v>
      </c>
      <c r="U47" s="81">
        <v>40.200000000000003</v>
      </c>
      <c r="V47" s="81">
        <v>40.68</v>
      </c>
      <c r="W47" s="81">
        <v>41.28</v>
      </c>
      <c r="X47" s="81">
        <v>41.76</v>
      </c>
      <c r="Y47" s="81">
        <v>42.24</v>
      </c>
      <c r="Z47" s="81">
        <v>42.72</v>
      </c>
      <c r="AA47" s="81">
        <v>43.2</v>
      </c>
      <c r="AB47" s="81">
        <v>43.68</v>
      </c>
      <c r="AC47" s="81">
        <v>44.160000000000004</v>
      </c>
      <c r="AD47" s="81">
        <v>44.519999999999996</v>
      </c>
      <c r="AE47" s="81">
        <v>45</v>
      </c>
      <c r="AF47" s="81">
        <v>45.36</v>
      </c>
      <c r="AG47" s="81">
        <v>45.839999999999996</v>
      </c>
      <c r="AH47" s="81">
        <v>46.2</v>
      </c>
      <c r="AI47" s="81">
        <v>46.56</v>
      </c>
      <c r="AJ47" s="81">
        <v>46.92</v>
      </c>
      <c r="AK47" s="81">
        <v>47.160000000000004</v>
      </c>
      <c r="AL47" s="81">
        <v>47.519999999999996</v>
      </c>
      <c r="AM47" s="81">
        <v>47.88</v>
      </c>
      <c r="AN47" s="81">
        <v>48.12</v>
      </c>
      <c r="AO47" s="81">
        <v>48.36</v>
      </c>
      <c r="AP47" s="81">
        <v>48.599999999999994</v>
      </c>
      <c r="AQ47" s="81">
        <v>48.84</v>
      </c>
      <c r="AR47" s="81">
        <v>49.08</v>
      </c>
      <c r="AS47" s="81">
        <v>49.320000000000007</v>
      </c>
      <c r="AT47" s="81">
        <v>49.56</v>
      </c>
      <c r="AU47" s="81">
        <v>49.679999999999993</v>
      </c>
      <c r="AV47" s="81">
        <v>49.92</v>
      </c>
      <c r="AW47" s="81">
        <v>50.16</v>
      </c>
      <c r="AX47" s="81">
        <v>50.28</v>
      </c>
      <c r="AY47" s="81">
        <v>50.519999999999996</v>
      </c>
      <c r="AZ47" s="81">
        <v>50.760000000000005</v>
      </c>
      <c r="BA47" s="81">
        <v>50.88</v>
      </c>
      <c r="BB47" s="81">
        <v>51.12</v>
      </c>
      <c r="BC47" s="81">
        <v>51.36</v>
      </c>
      <c r="BD47" s="81">
        <v>51.72</v>
      </c>
      <c r="BE47" s="81">
        <v>52.08</v>
      </c>
      <c r="BF47" s="81">
        <v>52.320000000000007</v>
      </c>
    </row>
    <row r="48" spans="1:148" s="5" customFormat="1" ht="14.25">
      <c r="A48"/>
      <c r="B48" s="75">
        <v>56</v>
      </c>
      <c r="C48" s="81">
        <v>31.200000000000003</v>
      </c>
      <c r="D48" s="81">
        <v>31.68</v>
      </c>
      <c r="E48" s="81">
        <v>32.04</v>
      </c>
      <c r="F48" s="81">
        <v>32.519999999999996</v>
      </c>
      <c r="G48" s="81">
        <v>33</v>
      </c>
      <c r="H48" s="81">
        <v>33.480000000000004</v>
      </c>
      <c r="I48" s="81">
        <v>34.08</v>
      </c>
      <c r="J48" s="81">
        <v>34.56</v>
      </c>
      <c r="K48" s="81">
        <v>35.04</v>
      </c>
      <c r="L48" s="81">
        <v>35.519999999999996</v>
      </c>
      <c r="M48" s="81">
        <v>36.119999999999997</v>
      </c>
      <c r="N48" s="81">
        <v>36.599999999999994</v>
      </c>
      <c r="O48" s="81">
        <v>37.200000000000003</v>
      </c>
      <c r="P48" s="81">
        <v>37.68</v>
      </c>
      <c r="Q48" s="81">
        <v>38.28</v>
      </c>
      <c r="R48" s="81">
        <v>38.76</v>
      </c>
      <c r="S48" s="81">
        <v>39.36</v>
      </c>
      <c r="T48" s="81">
        <v>39.96</v>
      </c>
      <c r="U48" s="81">
        <v>40.44</v>
      </c>
      <c r="V48" s="81">
        <v>41.04</v>
      </c>
      <c r="W48" s="81">
        <v>41.519999999999996</v>
      </c>
      <c r="X48" s="81">
        <v>42.12</v>
      </c>
      <c r="Y48" s="81">
        <v>42.599999999999994</v>
      </c>
      <c r="Z48" s="81">
        <v>43.08</v>
      </c>
      <c r="AA48" s="81">
        <v>43.68</v>
      </c>
      <c r="AB48" s="81">
        <v>44.160000000000004</v>
      </c>
      <c r="AC48" s="81">
        <v>44.64</v>
      </c>
      <c r="AD48" s="81">
        <v>45.12</v>
      </c>
      <c r="AE48" s="81">
        <v>45.599999999999994</v>
      </c>
      <c r="AF48" s="81">
        <v>45.96</v>
      </c>
      <c r="AG48" s="81">
        <v>46.44</v>
      </c>
      <c r="AH48" s="81">
        <v>46.8</v>
      </c>
      <c r="AI48" s="81">
        <v>47.28</v>
      </c>
      <c r="AJ48" s="81">
        <v>47.64</v>
      </c>
      <c r="AK48" s="81">
        <v>48</v>
      </c>
      <c r="AL48" s="81">
        <v>48.36</v>
      </c>
      <c r="AM48" s="81">
        <v>48.72</v>
      </c>
      <c r="AN48" s="81">
        <v>48.96</v>
      </c>
      <c r="AO48" s="81">
        <v>49.320000000000007</v>
      </c>
      <c r="AP48" s="81">
        <v>49.56</v>
      </c>
      <c r="AQ48" s="81">
        <v>49.800000000000004</v>
      </c>
      <c r="AR48" s="81">
        <v>50.04</v>
      </c>
      <c r="AS48" s="81">
        <v>50.28</v>
      </c>
      <c r="AT48" s="81">
        <v>50.519999999999996</v>
      </c>
      <c r="AU48" s="81">
        <v>50.760000000000005</v>
      </c>
      <c r="AV48" s="81">
        <v>51</v>
      </c>
      <c r="AW48" s="81">
        <v>51.12</v>
      </c>
      <c r="AX48" s="81">
        <v>51.36</v>
      </c>
      <c r="AY48" s="81">
        <v>51.599999999999994</v>
      </c>
      <c r="AZ48" s="81">
        <v>51.72</v>
      </c>
      <c r="BA48" s="81">
        <v>51.96</v>
      </c>
      <c r="BB48" s="81">
        <v>52.199999999999996</v>
      </c>
      <c r="BC48" s="81">
        <v>52.44</v>
      </c>
      <c r="BD48" s="81">
        <v>52.679999999999993</v>
      </c>
      <c r="BE48" s="81">
        <v>53.04</v>
      </c>
      <c r="BF48" s="81">
        <v>53.400000000000006</v>
      </c>
    </row>
    <row r="49" spans="1:58" s="5" customFormat="1" ht="14.25">
      <c r="A49" s="1"/>
      <c r="B49" s="75">
        <v>57</v>
      </c>
      <c r="C49" s="81">
        <v>31.200000000000003</v>
      </c>
      <c r="D49" s="81">
        <v>31.68</v>
      </c>
      <c r="E49" s="81">
        <v>32.160000000000004</v>
      </c>
      <c r="F49" s="81">
        <v>32.64</v>
      </c>
      <c r="G49" s="81">
        <v>33.119999999999997</v>
      </c>
      <c r="H49" s="81">
        <v>33.599999999999994</v>
      </c>
      <c r="I49" s="81">
        <v>34.08</v>
      </c>
      <c r="J49" s="81">
        <v>34.56</v>
      </c>
      <c r="K49" s="81">
        <v>35.160000000000004</v>
      </c>
      <c r="L49" s="81">
        <v>35.64</v>
      </c>
      <c r="M49" s="81">
        <v>36.24</v>
      </c>
      <c r="N49" s="81">
        <v>36.72</v>
      </c>
      <c r="O49" s="81">
        <v>37.32</v>
      </c>
      <c r="P49" s="81">
        <v>37.799999999999997</v>
      </c>
      <c r="Q49" s="81">
        <v>38.400000000000006</v>
      </c>
      <c r="R49" s="81">
        <v>39</v>
      </c>
      <c r="S49" s="81">
        <v>39.599999999999994</v>
      </c>
      <c r="T49" s="81">
        <v>40.08</v>
      </c>
      <c r="U49" s="81">
        <v>40.68</v>
      </c>
      <c r="V49" s="81">
        <v>41.28</v>
      </c>
      <c r="W49" s="81">
        <v>41.88</v>
      </c>
      <c r="X49" s="81">
        <v>42.36</v>
      </c>
      <c r="Y49" s="81">
        <v>42.96</v>
      </c>
      <c r="Z49" s="81">
        <v>43.56</v>
      </c>
      <c r="AA49" s="81">
        <v>44.04</v>
      </c>
      <c r="AB49" s="81">
        <v>44.519999999999996</v>
      </c>
      <c r="AC49" s="81">
        <v>45.12</v>
      </c>
      <c r="AD49" s="81">
        <v>45.599999999999994</v>
      </c>
      <c r="AE49" s="81">
        <v>46.08</v>
      </c>
      <c r="AF49" s="81">
        <v>46.56</v>
      </c>
      <c r="AG49" s="81">
        <v>47.04</v>
      </c>
      <c r="AH49" s="81">
        <v>47.519999999999996</v>
      </c>
      <c r="AI49" s="81">
        <v>47.88</v>
      </c>
      <c r="AJ49" s="81">
        <v>48.36</v>
      </c>
      <c r="AK49" s="81">
        <v>48.72</v>
      </c>
      <c r="AL49" s="81">
        <v>49.08</v>
      </c>
      <c r="AM49" s="81">
        <v>49.56</v>
      </c>
      <c r="AN49" s="81">
        <v>49.800000000000004</v>
      </c>
      <c r="AO49" s="81">
        <v>50.16</v>
      </c>
      <c r="AP49" s="81">
        <v>50.519999999999996</v>
      </c>
      <c r="AQ49" s="81">
        <v>50.760000000000005</v>
      </c>
      <c r="AR49" s="81">
        <v>51.12</v>
      </c>
      <c r="AS49" s="81">
        <v>51.36</v>
      </c>
      <c r="AT49" s="81">
        <v>51.599999999999994</v>
      </c>
      <c r="AU49" s="81">
        <v>51.84</v>
      </c>
      <c r="AV49" s="81">
        <v>52.08</v>
      </c>
      <c r="AW49" s="81">
        <v>52.320000000000007</v>
      </c>
      <c r="AX49" s="81">
        <v>52.44</v>
      </c>
      <c r="AY49" s="81">
        <v>52.679999999999993</v>
      </c>
      <c r="AZ49" s="81">
        <v>52.92</v>
      </c>
      <c r="BA49" s="81">
        <v>53.04</v>
      </c>
      <c r="BB49" s="81">
        <v>53.28</v>
      </c>
      <c r="BC49" s="81">
        <v>53.519999999999996</v>
      </c>
      <c r="BD49" s="81">
        <v>53.760000000000005</v>
      </c>
      <c r="BE49" s="81">
        <v>54.12</v>
      </c>
      <c r="BF49" s="81">
        <v>54.36</v>
      </c>
    </row>
    <row r="50" spans="1:58" s="5" customFormat="1" ht="14.25">
      <c r="A50" s="1"/>
      <c r="B50" s="75">
        <v>58</v>
      </c>
      <c r="C50" s="81">
        <v>31.200000000000003</v>
      </c>
      <c r="D50" s="81">
        <v>31.68</v>
      </c>
      <c r="E50" s="81">
        <v>32.160000000000004</v>
      </c>
      <c r="F50" s="81">
        <v>32.64</v>
      </c>
      <c r="G50" s="81">
        <v>33.119999999999997</v>
      </c>
      <c r="H50" s="81">
        <v>33.599999999999994</v>
      </c>
      <c r="I50" s="81">
        <v>34.200000000000003</v>
      </c>
      <c r="J50" s="81">
        <v>34.68</v>
      </c>
      <c r="K50" s="81">
        <v>35.160000000000004</v>
      </c>
      <c r="L50" s="81">
        <v>35.76</v>
      </c>
      <c r="M50" s="81">
        <v>36.24</v>
      </c>
      <c r="N50" s="81">
        <v>36.839999999999996</v>
      </c>
      <c r="O50" s="81">
        <v>37.44</v>
      </c>
      <c r="P50" s="81">
        <v>38.04</v>
      </c>
      <c r="Q50" s="81">
        <v>38.519999999999996</v>
      </c>
      <c r="R50" s="81">
        <v>39.119999999999997</v>
      </c>
      <c r="S50" s="81">
        <v>39.72</v>
      </c>
      <c r="T50" s="81">
        <v>40.32</v>
      </c>
      <c r="U50" s="81">
        <v>40.92</v>
      </c>
      <c r="V50" s="81">
        <v>41.519999999999996</v>
      </c>
      <c r="W50" s="81">
        <v>42.12</v>
      </c>
      <c r="X50" s="81">
        <v>42.72</v>
      </c>
      <c r="Y50" s="81">
        <v>43.32</v>
      </c>
      <c r="Z50" s="81">
        <v>43.92</v>
      </c>
      <c r="AA50" s="81">
        <v>44.400000000000006</v>
      </c>
      <c r="AB50" s="81">
        <v>45</v>
      </c>
      <c r="AC50" s="81">
        <v>45.599999999999994</v>
      </c>
      <c r="AD50" s="81">
        <v>46.08</v>
      </c>
      <c r="AE50" s="81">
        <v>46.68</v>
      </c>
      <c r="AF50" s="81">
        <v>47.160000000000004</v>
      </c>
      <c r="AG50" s="81">
        <v>47.64</v>
      </c>
      <c r="AH50" s="81">
        <v>48.12</v>
      </c>
      <c r="AI50" s="81">
        <v>48.599999999999994</v>
      </c>
      <c r="AJ50" s="81">
        <v>49.08</v>
      </c>
      <c r="AK50" s="81">
        <v>49.56</v>
      </c>
      <c r="AL50" s="81">
        <v>49.92</v>
      </c>
      <c r="AM50" s="81">
        <v>50.400000000000006</v>
      </c>
      <c r="AN50" s="81">
        <v>50.760000000000005</v>
      </c>
      <c r="AO50" s="81">
        <v>51.12</v>
      </c>
      <c r="AP50" s="81">
        <v>51.480000000000004</v>
      </c>
      <c r="AQ50" s="81">
        <v>51.84</v>
      </c>
      <c r="AR50" s="81">
        <v>52.08</v>
      </c>
      <c r="AS50" s="81">
        <v>52.44</v>
      </c>
      <c r="AT50" s="81">
        <v>52.679999999999993</v>
      </c>
      <c r="AU50" s="81">
        <v>52.92</v>
      </c>
      <c r="AV50" s="81">
        <v>53.16</v>
      </c>
      <c r="AW50" s="81">
        <v>53.400000000000006</v>
      </c>
      <c r="AX50" s="81">
        <v>53.64</v>
      </c>
      <c r="AY50" s="81">
        <v>53.88</v>
      </c>
      <c r="AZ50" s="81">
        <v>54</v>
      </c>
      <c r="BA50" s="81">
        <v>54.239999999999995</v>
      </c>
      <c r="BB50" s="81">
        <v>54.480000000000004</v>
      </c>
      <c r="BC50" s="81">
        <v>54.72</v>
      </c>
      <c r="BD50" s="81">
        <v>54.96</v>
      </c>
      <c r="BE50" s="81">
        <v>55.199999999999996</v>
      </c>
      <c r="BF50" s="81">
        <v>55.56</v>
      </c>
    </row>
    <row r="51" spans="1:58" s="5" customFormat="1" ht="14.25">
      <c r="A51" s="1"/>
      <c r="B51" s="75">
        <v>59</v>
      </c>
      <c r="C51" s="81">
        <v>31.32</v>
      </c>
      <c r="D51" s="81">
        <v>31.68</v>
      </c>
      <c r="E51" s="81">
        <v>32.160000000000004</v>
      </c>
      <c r="F51" s="81">
        <v>32.64</v>
      </c>
      <c r="G51" s="81">
        <v>33.24</v>
      </c>
      <c r="H51" s="81">
        <v>33.72</v>
      </c>
      <c r="I51" s="81">
        <v>34.200000000000003</v>
      </c>
      <c r="J51" s="81">
        <v>34.68</v>
      </c>
      <c r="K51" s="81">
        <v>35.28</v>
      </c>
      <c r="L51" s="81">
        <v>35.880000000000003</v>
      </c>
      <c r="M51" s="81">
        <v>36.36</v>
      </c>
      <c r="N51" s="81">
        <v>36.96</v>
      </c>
      <c r="O51" s="81">
        <v>37.56</v>
      </c>
      <c r="P51" s="81">
        <v>38.160000000000004</v>
      </c>
      <c r="Q51" s="81">
        <v>38.76</v>
      </c>
      <c r="R51" s="81">
        <v>39.36</v>
      </c>
      <c r="S51" s="81">
        <v>39.96</v>
      </c>
      <c r="T51" s="81">
        <v>40.56</v>
      </c>
      <c r="U51" s="81">
        <v>41.160000000000004</v>
      </c>
      <c r="V51" s="81">
        <v>41.76</v>
      </c>
      <c r="W51" s="81">
        <v>42.36</v>
      </c>
      <c r="X51" s="81">
        <v>42.96</v>
      </c>
      <c r="Y51" s="81">
        <v>43.56</v>
      </c>
      <c r="Z51" s="81">
        <v>44.160000000000004</v>
      </c>
      <c r="AA51" s="81">
        <v>44.76</v>
      </c>
      <c r="AB51" s="81">
        <v>45.36</v>
      </c>
      <c r="AC51" s="81">
        <v>45.96</v>
      </c>
      <c r="AD51" s="81">
        <v>46.56</v>
      </c>
      <c r="AE51" s="81">
        <v>47.160000000000004</v>
      </c>
      <c r="AF51" s="81">
        <v>47.76</v>
      </c>
      <c r="AG51" s="81">
        <v>48.239999999999995</v>
      </c>
      <c r="AH51" s="81">
        <v>48.84</v>
      </c>
      <c r="AI51" s="81">
        <v>49.320000000000007</v>
      </c>
      <c r="AJ51" s="81">
        <v>49.800000000000004</v>
      </c>
      <c r="AK51" s="81">
        <v>50.28</v>
      </c>
      <c r="AL51" s="81">
        <v>50.760000000000005</v>
      </c>
      <c r="AM51" s="81">
        <v>51.239999999999995</v>
      </c>
      <c r="AN51" s="81">
        <v>51.599999999999994</v>
      </c>
      <c r="AO51" s="81">
        <v>52.08</v>
      </c>
      <c r="AP51" s="81">
        <v>52.44</v>
      </c>
      <c r="AQ51" s="81">
        <v>52.800000000000004</v>
      </c>
      <c r="AR51" s="81">
        <v>53.16</v>
      </c>
      <c r="AS51" s="81">
        <v>53.519999999999996</v>
      </c>
      <c r="AT51" s="81">
        <v>53.760000000000005</v>
      </c>
      <c r="AU51" s="81">
        <v>54.12</v>
      </c>
      <c r="AV51" s="81">
        <v>54.36</v>
      </c>
      <c r="AW51" s="81">
        <v>54.599999999999994</v>
      </c>
      <c r="AX51" s="81">
        <v>54.84</v>
      </c>
      <c r="AY51" s="81">
        <v>55.08</v>
      </c>
      <c r="AZ51" s="81">
        <v>55.320000000000007</v>
      </c>
      <c r="BA51" s="81">
        <v>55.56</v>
      </c>
      <c r="BB51" s="81">
        <v>55.679999999999993</v>
      </c>
      <c r="BC51" s="81">
        <v>55.92</v>
      </c>
      <c r="BD51" s="81">
        <v>56.16</v>
      </c>
      <c r="BE51" s="81">
        <v>56.519999999999996</v>
      </c>
      <c r="BF51" s="81">
        <v>56.760000000000005</v>
      </c>
    </row>
    <row r="52" spans="1:58" s="5" customFormat="1" ht="14.25">
      <c r="A52" s="1"/>
      <c r="B52" s="75">
        <v>60</v>
      </c>
      <c r="C52" s="81">
        <v>31.32</v>
      </c>
      <c r="D52" s="81">
        <v>31.799999999999997</v>
      </c>
      <c r="E52" s="81">
        <v>32.28</v>
      </c>
      <c r="F52" s="81">
        <v>32.76</v>
      </c>
      <c r="G52" s="81">
        <v>33.24</v>
      </c>
      <c r="H52" s="81">
        <v>33.72</v>
      </c>
      <c r="I52" s="81">
        <v>34.32</v>
      </c>
      <c r="J52" s="81">
        <v>34.799999999999997</v>
      </c>
      <c r="K52" s="81">
        <v>35.400000000000006</v>
      </c>
      <c r="L52" s="81">
        <v>35.880000000000003</v>
      </c>
      <c r="M52" s="81">
        <v>36.480000000000004</v>
      </c>
      <c r="N52" s="81">
        <v>37.08</v>
      </c>
      <c r="O52" s="81">
        <v>37.68</v>
      </c>
      <c r="P52" s="81">
        <v>38.28</v>
      </c>
      <c r="Q52" s="81">
        <v>38.880000000000003</v>
      </c>
      <c r="R52" s="81">
        <v>39.480000000000004</v>
      </c>
      <c r="S52" s="81">
        <v>40.08</v>
      </c>
      <c r="T52" s="81">
        <v>40.68</v>
      </c>
      <c r="U52" s="81">
        <v>41.28</v>
      </c>
      <c r="V52" s="81">
        <v>42</v>
      </c>
      <c r="W52" s="81">
        <v>42.599999999999994</v>
      </c>
      <c r="X52" s="81">
        <v>43.2</v>
      </c>
      <c r="Y52" s="81">
        <v>43.92</v>
      </c>
      <c r="Z52" s="81">
        <v>44.519999999999996</v>
      </c>
      <c r="AA52" s="81">
        <v>45.12</v>
      </c>
      <c r="AB52" s="81">
        <v>45.839999999999996</v>
      </c>
      <c r="AC52" s="81">
        <v>46.44</v>
      </c>
      <c r="AD52" s="81">
        <v>47.04</v>
      </c>
      <c r="AE52" s="81">
        <v>47.64</v>
      </c>
      <c r="AF52" s="81">
        <v>48.239999999999995</v>
      </c>
      <c r="AG52" s="81">
        <v>48.84</v>
      </c>
      <c r="AH52" s="81">
        <v>49.44</v>
      </c>
      <c r="AI52" s="81">
        <v>49.92</v>
      </c>
      <c r="AJ52" s="81">
        <v>50.519999999999996</v>
      </c>
      <c r="AK52" s="81">
        <v>51</v>
      </c>
      <c r="AL52" s="81">
        <v>51.599999999999994</v>
      </c>
      <c r="AM52" s="81">
        <v>52.08</v>
      </c>
      <c r="AN52" s="81">
        <v>52.56</v>
      </c>
      <c r="AO52" s="81">
        <v>52.92</v>
      </c>
      <c r="AP52" s="81">
        <v>53.400000000000006</v>
      </c>
      <c r="AQ52" s="81">
        <v>53.88</v>
      </c>
      <c r="AR52" s="81">
        <v>54.239999999999995</v>
      </c>
      <c r="AS52" s="81">
        <v>54.599999999999994</v>
      </c>
      <c r="AT52" s="81">
        <v>54.96</v>
      </c>
      <c r="AU52" s="81">
        <v>55.199999999999996</v>
      </c>
      <c r="AV52" s="81">
        <v>55.56</v>
      </c>
      <c r="AW52" s="81">
        <v>55.800000000000004</v>
      </c>
      <c r="AX52" s="81">
        <v>56.04</v>
      </c>
      <c r="AY52" s="81">
        <v>56.28</v>
      </c>
      <c r="AZ52" s="81">
        <v>56.519999999999996</v>
      </c>
      <c r="BA52" s="81">
        <v>56.760000000000005</v>
      </c>
      <c r="BB52" s="81">
        <v>57</v>
      </c>
      <c r="BC52" s="81">
        <v>57.239999999999995</v>
      </c>
      <c r="BD52" s="81">
        <v>57.480000000000004</v>
      </c>
      <c r="BE52" s="81">
        <v>57.72</v>
      </c>
      <c r="BF52" s="81">
        <v>58.08</v>
      </c>
    </row>
    <row r="53" spans="1:58" s="5" customFormat="1" ht="14.25">
      <c r="A53" s="1"/>
      <c r="B53" s="75">
        <v>61</v>
      </c>
      <c r="C53" s="81">
        <v>0</v>
      </c>
      <c r="D53" s="81">
        <v>31.799999999999997</v>
      </c>
      <c r="E53" s="81">
        <v>32.28</v>
      </c>
      <c r="F53" s="81">
        <v>32.76</v>
      </c>
      <c r="G53" s="81">
        <v>33.24</v>
      </c>
      <c r="H53" s="81">
        <v>33.839999999999996</v>
      </c>
      <c r="I53" s="81">
        <v>34.32</v>
      </c>
      <c r="J53" s="81">
        <v>34.799999999999997</v>
      </c>
      <c r="K53" s="81">
        <v>35.400000000000006</v>
      </c>
      <c r="L53" s="81">
        <v>36</v>
      </c>
      <c r="M53" s="81">
        <v>36.599999999999994</v>
      </c>
      <c r="N53" s="81">
        <v>37.08</v>
      </c>
      <c r="O53" s="81">
        <v>37.68</v>
      </c>
      <c r="P53" s="81">
        <v>38.400000000000006</v>
      </c>
      <c r="Q53" s="81">
        <v>39</v>
      </c>
      <c r="R53" s="81">
        <v>39.599999999999994</v>
      </c>
      <c r="S53" s="81">
        <v>40.200000000000003</v>
      </c>
      <c r="T53" s="81">
        <v>40.92</v>
      </c>
      <c r="U53" s="81">
        <v>41.519999999999996</v>
      </c>
      <c r="V53" s="81">
        <v>42.12</v>
      </c>
      <c r="W53" s="81">
        <v>42.839999999999996</v>
      </c>
      <c r="X53" s="81">
        <v>43.56</v>
      </c>
      <c r="Y53" s="81">
        <v>44.160000000000004</v>
      </c>
      <c r="Z53" s="81">
        <v>44.88</v>
      </c>
      <c r="AA53" s="81">
        <v>45.480000000000004</v>
      </c>
      <c r="AB53" s="81">
        <v>46.2</v>
      </c>
      <c r="AC53" s="81">
        <v>46.8</v>
      </c>
      <c r="AD53" s="81">
        <v>47.519999999999996</v>
      </c>
      <c r="AE53" s="81">
        <v>48.12</v>
      </c>
      <c r="AF53" s="81">
        <v>48.84</v>
      </c>
      <c r="AG53" s="81">
        <v>49.44</v>
      </c>
      <c r="AH53" s="81">
        <v>50.04</v>
      </c>
      <c r="AI53" s="81">
        <v>50.64</v>
      </c>
      <c r="AJ53" s="81">
        <v>51.239999999999995</v>
      </c>
      <c r="AK53" s="81">
        <v>51.84</v>
      </c>
      <c r="AL53" s="81">
        <v>52.320000000000007</v>
      </c>
      <c r="AM53" s="81">
        <v>52.92</v>
      </c>
      <c r="AN53" s="81">
        <v>53.400000000000006</v>
      </c>
      <c r="AO53" s="81">
        <v>53.88</v>
      </c>
      <c r="AP53" s="81">
        <v>54.36</v>
      </c>
      <c r="AQ53" s="81">
        <v>54.84</v>
      </c>
      <c r="AR53" s="81">
        <v>55.320000000000007</v>
      </c>
      <c r="AS53" s="81">
        <v>55.679999999999993</v>
      </c>
      <c r="AT53" s="81">
        <v>56.04</v>
      </c>
      <c r="AU53" s="81">
        <v>56.400000000000006</v>
      </c>
      <c r="AV53" s="81">
        <v>56.760000000000005</v>
      </c>
      <c r="AW53" s="81">
        <v>57.12</v>
      </c>
      <c r="AX53" s="81">
        <v>57.36</v>
      </c>
      <c r="AY53" s="81">
        <v>57.599999999999994</v>
      </c>
      <c r="AZ53" s="81">
        <v>57.96</v>
      </c>
      <c r="BA53" s="81">
        <v>58.199999999999996</v>
      </c>
      <c r="BB53" s="81">
        <v>58.44</v>
      </c>
      <c r="BC53" s="81">
        <v>58.679999999999993</v>
      </c>
      <c r="BD53" s="81">
        <v>58.92</v>
      </c>
      <c r="BE53" s="81">
        <v>59.16</v>
      </c>
      <c r="BF53" s="81">
        <v>59.400000000000006</v>
      </c>
    </row>
    <row r="54" spans="1:58" s="5" customFormat="1" ht="14.25">
      <c r="A54" s="1"/>
      <c r="B54" s="75">
        <v>62</v>
      </c>
      <c r="C54" s="81">
        <v>0</v>
      </c>
      <c r="D54" s="81">
        <v>0</v>
      </c>
      <c r="E54" s="81">
        <v>32.28</v>
      </c>
      <c r="F54" s="81">
        <v>32.76</v>
      </c>
      <c r="G54" s="81">
        <v>33.36</v>
      </c>
      <c r="H54" s="81">
        <v>33.839999999999996</v>
      </c>
      <c r="I54" s="81">
        <v>34.32</v>
      </c>
      <c r="J54" s="81">
        <v>34.92</v>
      </c>
      <c r="K54" s="81">
        <v>35.400000000000006</v>
      </c>
      <c r="L54" s="81">
        <v>36</v>
      </c>
      <c r="M54" s="81">
        <v>36.599999999999994</v>
      </c>
      <c r="N54" s="81">
        <v>37.200000000000003</v>
      </c>
      <c r="O54" s="81">
        <v>37.799999999999997</v>
      </c>
      <c r="P54" s="81">
        <v>38.400000000000006</v>
      </c>
      <c r="Q54" s="81">
        <v>39.119999999999997</v>
      </c>
      <c r="R54" s="81">
        <v>39.72</v>
      </c>
      <c r="S54" s="81">
        <v>40.32</v>
      </c>
      <c r="T54" s="81">
        <v>41.04</v>
      </c>
      <c r="U54" s="81">
        <v>41.64</v>
      </c>
      <c r="V54" s="81">
        <v>42.36</v>
      </c>
      <c r="W54" s="81">
        <v>43.08</v>
      </c>
      <c r="X54" s="81">
        <v>43.8</v>
      </c>
      <c r="Y54" s="81">
        <v>44.400000000000006</v>
      </c>
      <c r="Z54" s="81">
        <v>45.12</v>
      </c>
      <c r="AA54" s="81">
        <v>45.839999999999996</v>
      </c>
      <c r="AB54" s="81">
        <v>46.56</v>
      </c>
      <c r="AC54" s="81">
        <v>47.28</v>
      </c>
      <c r="AD54" s="81">
        <v>47.88</v>
      </c>
      <c r="AE54" s="81">
        <v>48.599999999999994</v>
      </c>
      <c r="AF54" s="81">
        <v>49.320000000000007</v>
      </c>
      <c r="AG54" s="81">
        <v>49.92</v>
      </c>
      <c r="AH54" s="81">
        <v>50.64</v>
      </c>
      <c r="AI54" s="81">
        <v>51.239999999999995</v>
      </c>
      <c r="AJ54" s="81">
        <v>51.96</v>
      </c>
      <c r="AK54" s="81">
        <v>52.56</v>
      </c>
      <c r="AL54" s="81">
        <v>53.16</v>
      </c>
      <c r="AM54" s="81">
        <v>53.760000000000005</v>
      </c>
      <c r="AN54" s="81">
        <v>54.36</v>
      </c>
      <c r="AO54" s="81">
        <v>54.84</v>
      </c>
      <c r="AP54" s="81">
        <v>55.44</v>
      </c>
      <c r="AQ54" s="81">
        <v>55.92</v>
      </c>
      <c r="AR54" s="81">
        <v>56.400000000000006</v>
      </c>
      <c r="AS54" s="81">
        <v>56.88</v>
      </c>
      <c r="AT54" s="81">
        <v>57.36</v>
      </c>
      <c r="AU54" s="81">
        <v>57.72</v>
      </c>
      <c r="AV54" s="81">
        <v>58.08</v>
      </c>
      <c r="AW54" s="81">
        <v>58.44</v>
      </c>
      <c r="AX54" s="81">
        <v>58.800000000000004</v>
      </c>
      <c r="AY54" s="81">
        <v>59.04</v>
      </c>
      <c r="AZ54" s="81">
        <v>59.28</v>
      </c>
      <c r="BA54" s="81">
        <v>59.64</v>
      </c>
      <c r="BB54" s="81">
        <v>59.88</v>
      </c>
      <c r="BC54" s="81">
        <v>60.12</v>
      </c>
      <c r="BD54" s="81">
        <v>60.36</v>
      </c>
      <c r="BE54" s="81">
        <v>60.599999999999994</v>
      </c>
      <c r="BF54" s="81">
        <v>60.84</v>
      </c>
    </row>
    <row r="55" spans="1:58" s="5" customFormat="1" ht="14.25">
      <c r="A55" s="1"/>
      <c r="B55" s="75">
        <v>63</v>
      </c>
      <c r="C55" s="81">
        <v>0</v>
      </c>
      <c r="D55" s="81">
        <v>0</v>
      </c>
      <c r="E55" s="81">
        <v>0</v>
      </c>
      <c r="F55" s="81">
        <v>32.880000000000003</v>
      </c>
      <c r="G55" s="81">
        <v>33.36</v>
      </c>
      <c r="H55" s="81">
        <v>33.839999999999996</v>
      </c>
      <c r="I55" s="81">
        <v>34.44</v>
      </c>
      <c r="J55" s="81">
        <v>34.92</v>
      </c>
      <c r="K55" s="81">
        <v>35.519999999999996</v>
      </c>
      <c r="L55" s="81">
        <v>36.119999999999997</v>
      </c>
      <c r="M55" s="81">
        <v>36.72</v>
      </c>
      <c r="N55" s="81">
        <v>37.32</v>
      </c>
      <c r="O55" s="81">
        <v>37.92</v>
      </c>
      <c r="P55" s="81">
        <v>38.519999999999996</v>
      </c>
      <c r="Q55" s="81">
        <v>39.119999999999997</v>
      </c>
      <c r="R55" s="81">
        <v>39.839999999999996</v>
      </c>
      <c r="S55" s="81">
        <v>40.44</v>
      </c>
      <c r="T55" s="81">
        <v>41.160000000000004</v>
      </c>
      <c r="U55" s="81">
        <v>41.88</v>
      </c>
      <c r="V55" s="81">
        <v>42.599999999999994</v>
      </c>
      <c r="W55" s="81">
        <v>43.32</v>
      </c>
      <c r="X55" s="81">
        <v>43.92</v>
      </c>
      <c r="Y55" s="81">
        <v>44.76</v>
      </c>
      <c r="Z55" s="81">
        <v>45.480000000000004</v>
      </c>
      <c r="AA55" s="81">
        <v>46.2</v>
      </c>
      <c r="AB55" s="81">
        <v>46.92</v>
      </c>
      <c r="AC55" s="81">
        <v>47.64</v>
      </c>
      <c r="AD55" s="81">
        <v>48.36</v>
      </c>
      <c r="AE55" s="81">
        <v>49.08</v>
      </c>
      <c r="AF55" s="81">
        <v>49.800000000000004</v>
      </c>
      <c r="AG55" s="81">
        <v>50.519999999999996</v>
      </c>
      <c r="AH55" s="81">
        <v>51.239999999999995</v>
      </c>
      <c r="AI55" s="81">
        <v>51.96</v>
      </c>
      <c r="AJ55" s="81">
        <v>52.56</v>
      </c>
      <c r="AK55" s="81">
        <v>53.28</v>
      </c>
      <c r="AL55" s="81">
        <v>54</v>
      </c>
      <c r="AM55" s="81">
        <v>54.599999999999994</v>
      </c>
      <c r="AN55" s="81">
        <v>55.199999999999996</v>
      </c>
      <c r="AO55" s="81">
        <v>55.800000000000004</v>
      </c>
      <c r="AP55" s="81">
        <v>56.400000000000006</v>
      </c>
      <c r="AQ55" s="81">
        <v>57</v>
      </c>
      <c r="AR55" s="81">
        <v>57.599999999999994</v>
      </c>
      <c r="AS55" s="81">
        <v>58.08</v>
      </c>
      <c r="AT55" s="81">
        <v>58.56</v>
      </c>
      <c r="AU55" s="81">
        <v>59.04</v>
      </c>
      <c r="AV55" s="81">
        <v>59.400000000000006</v>
      </c>
      <c r="AW55" s="81">
        <v>59.760000000000005</v>
      </c>
      <c r="AX55" s="81">
        <v>60.12</v>
      </c>
      <c r="AY55" s="81">
        <v>60.480000000000004</v>
      </c>
      <c r="AZ55" s="81">
        <v>60.84</v>
      </c>
      <c r="BA55" s="81">
        <v>61.08</v>
      </c>
      <c r="BB55" s="81">
        <v>61.44</v>
      </c>
      <c r="BC55" s="81">
        <v>61.679999999999993</v>
      </c>
      <c r="BD55" s="81">
        <v>61.92</v>
      </c>
      <c r="BE55" s="81">
        <v>62.16</v>
      </c>
      <c r="BF55" s="81">
        <v>62.519999999999996</v>
      </c>
    </row>
    <row r="56" spans="1:58" s="5" customFormat="1" ht="14.25">
      <c r="A56" s="1"/>
      <c r="B56" s="75">
        <v>64</v>
      </c>
      <c r="C56" s="81">
        <v>0</v>
      </c>
      <c r="D56" s="81">
        <v>0</v>
      </c>
      <c r="E56" s="81">
        <v>0</v>
      </c>
      <c r="F56" s="81">
        <v>0</v>
      </c>
      <c r="G56" s="81">
        <v>33.36</v>
      </c>
      <c r="H56" s="81">
        <v>33.839999999999996</v>
      </c>
      <c r="I56" s="81">
        <v>34.44</v>
      </c>
      <c r="J56" s="81">
        <v>35.04</v>
      </c>
      <c r="K56" s="81">
        <v>35.519999999999996</v>
      </c>
      <c r="L56" s="81">
        <v>36.119999999999997</v>
      </c>
      <c r="M56" s="81">
        <v>36.72</v>
      </c>
      <c r="N56" s="81">
        <v>37.32</v>
      </c>
      <c r="O56" s="81">
        <v>38.04</v>
      </c>
      <c r="P56" s="81">
        <v>38.64</v>
      </c>
      <c r="Q56" s="81">
        <v>39.24</v>
      </c>
      <c r="R56" s="81">
        <v>39.96</v>
      </c>
      <c r="S56" s="81">
        <v>40.68</v>
      </c>
      <c r="T56" s="81">
        <v>41.28</v>
      </c>
      <c r="U56" s="81">
        <v>42</v>
      </c>
      <c r="V56" s="81">
        <v>42.72</v>
      </c>
      <c r="W56" s="81">
        <v>43.44</v>
      </c>
      <c r="X56" s="81">
        <v>44.160000000000004</v>
      </c>
      <c r="Y56" s="81">
        <v>45</v>
      </c>
      <c r="Z56" s="81">
        <v>45.72</v>
      </c>
      <c r="AA56" s="81">
        <v>46.44</v>
      </c>
      <c r="AB56" s="81">
        <v>47.160000000000004</v>
      </c>
      <c r="AC56" s="81">
        <v>48</v>
      </c>
      <c r="AD56" s="81">
        <v>48.72</v>
      </c>
      <c r="AE56" s="81">
        <v>49.56</v>
      </c>
      <c r="AF56" s="81">
        <v>50.28</v>
      </c>
      <c r="AG56" s="81">
        <v>51</v>
      </c>
      <c r="AH56" s="81">
        <v>51.84</v>
      </c>
      <c r="AI56" s="81">
        <v>52.56</v>
      </c>
      <c r="AJ56" s="81">
        <v>53.28</v>
      </c>
      <c r="AK56" s="81">
        <v>54</v>
      </c>
      <c r="AL56" s="81">
        <v>54.72</v>
      </c>
      <c r="AM56" s="81">
        <v>55.44</v>
      </c>
      <c r="AN56" s="81">
        <v>56.16</v>
      </c>
      <c r="AO56" s="81">
        <v>56.760000000000005</v>
      </c>
      <c r="AP56" s="81">
        <v>57.480000000000004</v>
      </c>
      <c r="AQ56" s="81">
        <v>58.08</v>
      </c>
      <c r="AR56" s="81">
        <v>58.679999999999993</v>
      </c>
      <c r="AS56" s="81">
        <v>59.28</v>
      </c>
      <c r="AT56" s="81">
        <v>59.760000000000005</v>
      </c>
      <c r="AU56" s="81">
        <v>60.36</v>
      </c>
      <c r="AV56" s="81">
        <v>60.72</v>
      </c>
      <c r="AW56" s="81">
        <v>61.199999999999996</v>
      </c>
      <c r="AX56" s="81">
        <v>61.679999999999993</v>
      </c>
      <c r="AY56" s="81">
        <v>62.04</v>
      </c>
      <c r="AZ56" s="81">
        <v>62.400000000000006</v>
      </c>
      <c r="BA56" s="81">
        <v>62.64</v>
      </c>
      <c r="BB56" s="81">
        <v>63</v>
      </c>
      <c r="BC56" s="81">
        <v>63.36</v>
      </c>
      <c r="BD56" s="81">
        <v>63.599999999999994</v>
      </c>
      <c r="BE56" s="81">
        <v>63.84</v>
      </c>
      <c r="BF56" s="81">
        <v>64.199999999999989</v>
      </c>
    </row>
    <row r="57" spans="1:58" s="5" customFormat="1" ht="14.25">
      <c r="A57" s="1"/>
      <c r="B57" s="75">
        <v>65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33.96</v>
      </c>
      <c r="I57" s="81">
        <v>34.44</v>
      </c>
      <c r="J57" s="81">
        <v>35.04</v>
      </c>
      <c r="K57" s="81">
        <v>35.64</v>
      </c>
      <c r="L57" s="81">
        <v>36.24</v>
      </c>
      <c r="M57" s="81">
        <v>36.839999999999996</v>
      </c>
      <c r="N57" s="81">
        <v>37.44</v>
      </c>
      <c r="O57" s="81">
        <v>38.04</v>
      </c>
      <c r="P57" s="81">
        <v>38.76</v>
      </c>
      <c r="Q57" s="81">
        <v>39.36</v>
      </c>
      <c r="R57" s="81">
        <v>40.08</v>
      </c>
      <c r="S57" s="81">
        <v>40.68</v>
      </c>
      <c r="T57" s="81">
        <v>41.400000000000006</v>
      </c>
      <c r="U57" s="81">
        <v>42.12</v>
      </c>
      <c r="V57" s="81">
        <v>42.839999999999996</v>
      </c>
      <c r="W57" s="81">
        <v>43.68</v>
      </c>
      <c r="X57" s="81">
        <v>44.400000000000006</v>
      </c>
      <c r="Y57" s="81">
        <v>45.12</v>
      </c>
      <c r="Z57" s="81">
        <v>45.96</v>
      </c>
      <c r="AA57" s="81">
        <v>46.68</v>
      </c>
      <c r="AB57" s="81">
        <v>47.519999999999996</v>
      </c>
      <c r="AC57" s="81">
        <v>48.36</v>
      </c>
      <c r="AD57" s="81">
        <v>49.08</v>
      </c>
      <c r="AE57" s="81">
        <v>49.92</v>
      </c>
      <c r="AF57" s="81">
        <v>50.760000000000005</v>
      </c>
      <c r="AG57" s="81">
        <v>51.599999999999994</v>
      </c>
      <c r="AH57" s="81">
        <v>52.320000000000007</v>
      </c>
      <c r="AI57" s="81">
        <v>53.16</v>
      </c>
      <c r="AJ57" s="81">
        <v>54</v>
      </c>
      <c r="AK57" s="81">
        <v>54.72</v>
      </c>
      <c r="AL57" s="81">
        <v>55.56</v>
      </c>
      <c r="AM57" s="81">
        <v>56.28</v>
      </c>
      <c r="AN57" s="81">
        <v>57</v>
      </c>
      <c r="AO57" s="81">
        <v>57.84</v>
      </c>
      <c r="AP57" s="81">
        <v>58.56</v>
      </c>
      <c r="AQ57" s="81">
        <v>59.16</v>
      </c>
      <c r="AR57" s="81">
        <v>59.88</v>
      </c>
      <c r="AS57" s="81">
        <v>60.480000000000004</v>
      </c>
      <c r="AT57" s="81">
        <v>61.08</v>
      </c>
      <c r="AU57" s="81">
        <v>61.679999999999993</v>
      </c>
      <c r="AV57" s="81">
        <v>62.16</v>
      </c>
      <c r="AW57" s="81">
        <v>62.64</v>
      </c>
      <c r="AX57" s="81">
        <v>63.12</v>
      </c>
      <c r="AY57" s="81">
        <v>63.599999999999994</v>
      </c>
      <c r="AZ57" s="81">
        <v>63.96</v>
      </c>
      <c r="BA57" s="81">
        <v>64.320000000000007</v>
      </c>
      <c r="BB57" s="81">
        <v>64.679999999999993</v>
      </c>
      <c r="BC57" s="81">
        <v>65.039999999999992</v>
      </c>
      <c r="BD57" s="81">
        <v>65.400000000000006</v>
      </c>
      <c r="BE57" s="81">
        <v>65.64</v>
      </c>
      <c r="BF57" s="81">
        <v>65.88</v>
      </c>
    </row>
    <row r="58" spans="1:58" s="5" customFormat="1" ht="14.25">
      <c r="A58" s="1"/>
      <c r="B58" s="75">
        <v>66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34.56</v>
      </c>
      <c r="J58" s="81">
        <v>35.04</v>
      </c>
      <c r="K58" s="81">
        <v>35.64</v>
      </c>
      <c r="L58" s="81">
        <v>36.24</v>
      </c>
      <c r="M58" s="81">
        <v>36.839999999999996</v>
      </c>
      <c r="N58" s="81">
        <v>37.44</v>
      </c>
      <c r="O58" s="81">
        <v>38.160000000000004</v>
      </c>
      <c r="P58" s="81">
        <v>38.76</v>
      </c>
      <c r="Q58" s="81">
        <v>39.480000000000004</v>
      </c>
      <c r="R58" s="81">
        <v>40.08</v>
      </c>
      <c r="S58" s="81">
        <v>40.799999999999997</v>
      </c>
      <c r="T58" s="81">
        <v>41.519999999999996</v>
      </c>
      <c r="U58" s="81">
        <v>42.24</v>
      </c>
      <c r="V58" s="81">
        <v>43.08</v>
      </c>
      <c r="W58" s="81">
        <v>43.8</v>
      </c>
      <c r="X58" s="81">
        <v>44.64</v>
      </c>
      <c r="Y58" s="81">
        <v>45.36</v>
      </c>
      <c r="Z58" s="81">
        <v>46.2</v>
      </c>
      <c r="AA58" s="81">
        <v>47.04</v>
      </c>
      <c r="AB58" s="81">
        <v>47.88</v>
      </c>
      <c r="AC58" s="81">
        <v>48.72</v>
      </c>
      <c r="AD58" s="81">
        <v>49.56</v>
      </c>
      <c r="AE58" s="81">
        <v>50.400000000000006</v>
      </c>
      <c r="AF58" s="81">
        <v>51.239999999999995</v>
      </c>
      <c r="AG58" s="81">
        <v>52.08</v>
      </c>
      <c r="AH58" s="81">
        <v>52.92</v>
      </c>
      <c r="AI58" s="81">
        <v>53.760000000000005</v>
      </c>
      <c r="AJ58" s="81">
        <v>54.599999999999994</v>
      </c>
      <c r="AK58" s="81">
        <v>55.44</v>
      </c>
      <c r="AL58" s="81">
        <v>56.28</v>
      </c>
      <c r="AM58" s="81">
        <v>57.12</v>
      </c>
      <c r="AN58" s="81">
        <v>57.96</v>
      </c>
      <c r="AO58" s="81">
        <v>58.800000000000004</v>
      </c>
      <c r="AP58" s="81">
        <v>59.519999999999996</v>
      </c>
      <c r="AQ58" s="81">
        <v>60.36</v>
      </c>
      <c r="AR58" s="81">
        <v>61.08</v>
      </c>
      <c r="AS58" s="81">
        <v>61.800000000000004</v>
      </c>
      <c r="AT58" s="81">
        <v>62.400000000000006</v>
      </c>
      <c r="AU58" s="81">
        <v>63</v>
      </c>
      <c r="AV58" s="81">
        <v>63.599999999999994</v>
      </c>
      <c r="AW58" s="81">
        <v>64.199999999999989</v>
      </c>
      <c r="AX58" s="81">
        <v>64.679999999999993</v>
      </c>
      <c r="AY58" s="81">
        <v>65.16</v>
      </c>
      <c r="AZ58" s="81">
        <v>65.64</v>
      </c>
      <c r="BA58" s="81">
        <v>66.12</v>
      </c>
      <c r="BB58" s="81">
        <v>66.48</v>
      </c>
      <c r="BC58" s="81">
        <v>66.84</v>
      </c>
      <c r="BD58" s="81">
        <v>67.199999999999989</v>
      </c>
      <c r="BE58" s="81">
        <v>67.56</v>
      </c>
      <c r="BF58" s="81">
        <v>67.800000000000011</v>
      </c>
    </row>
    <row r="59" spans="1:58" s="5" customFormat="1" ht="14.25">
      <c r="A59" s="1"/>
      <c r="B59" s="75">
        <v>67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35.160000000000004</v>
      </c>
      <c r="K59" s="81">
        <v>35.64</v>
      </c>
      <c r="L59" s="81">
        <v>36.24</v>
      </c>
      <c r="M59" s="81">
        <v>36.96</v>
      </c>
      <c r="N59" s="81">
        <v>37.56</v>
      </c>
      <c r="O59" s="81">
        <v>38.160000000000004</v>
      </c>
      <c r="P59" s="81">
        <v>38.880000000000003</v>
      </c>
      <c r="Q59" s="81">
        <v>39.480000000000004</v>
      </c>
      <c r="R59" s="81">
        <v>40.200000000000003</v>
      </c>
      <c r="S59" s="81">
        <v>40.92</v>
      </c>
      <c r="T59" s="81">
        <v>41.64</v>
      </c>
      <c r="U59" s="81">
        <v>42.480000000000004</v>
      </c>
      <c r="V59" s="81">
        <v>43.2</v>
      </c>
      <c r="W59" s="81">
        <v>43.92</v>
      </c>
      <c r="X59" s="81">
        <v>44.76</v>
      </c>
      <c r="Y59" s="81">
        <v>45.599999999999994</v>
      </c>
      <c r="Z59" s="81">
        <v>46.44</v>
      </c>
      <c r="AA59" s="81">
        <v>47.28</v>
      </c>
      <c r="AB59" s="81">
        <v>48.12</v>
      </c>
      <c r="AC59" s="81">
        <v>48.96</v>
      </c>
      <c r="AD59" s="81">
        <v>49.800000000000004</v>
      </c>
      <c r="AE59" s="81">
        <v>50.760000000000005</v>
      </c>
      <c r="AF59" s="81">
        <v>51.599999999999994</v>
      </c>
      <c r="AG59" s="81">
        <v>52.56</v>
      </c>
      <c r="AH59" s="81">
        <v>53.400000000000006</v>
      </c>
      <c r="AI59" s="81">
        <v>54.36</v>
      </c>
      <c r="AJ59" s="81">
        <v>55.199999999999996</v>
      </c>
      <c r="AK59" s="81">
        <v>56.16</v>
      </c>
      <c r="AL59" s="81">
        <v>57</v>
      </c>
      <c r="AM59" s="81">
        <v>57.96</v>
      </c>
      <c r="AN59" s="81">
        <v>58.800000000000004</v>
      </c>
      <c r="AO59" s="81">
        <v>59.760000000000005</v>
      </c>
      <c r="AP59" s="81">
        <v>60.599999999999994</v>
      </c>
      <c r="AQ59" s="81">
        <v>61.44</v>
      </c>
      <c r="AR59" s="81">
        <v>62.28</v>
      </c>
      <c r="AS59" s="81">
        <v>63</v>
      </c>
      <c r="AT59" s="81">
        <v>63.84</v>
      </c>
      <c r="AU59" s="81">
        <v>64.44</v>
      </c>
      <c r="AV59" s="81">
        <v>65.16</v>
      </c>
      <c r="AW59" s="81">
        <v>65.760000000000005</v>
      </c>
      <c r="AX59" s="81">
        <v>66.36</v>
      </c>
      <c r="AY59" s="81">
        <v>66.960000000000008</v>
      </c>
      <c r="AZ59" s="81">
        <v>67.44</v>
      </c>
      <c r="BA59" s="81">
        <v>67.92</v>
      </c>
      <c r="BB59" s="81">
        <v>68.400000000000006</v>
      </c>
      <c r="BC59" s="81">
        <v>68.760000000000005</v>
      </c>
      <c r="BD59" s="81">
        <v>69.12</v>
      </c>
      <c r="BE59" s="81">
        <v>69.599999999999994</v>
      </c>
      <c r="BF59" s="81">
        <v>69.84</v>
      </c>
    </row>
    <row r="60" spans="1:58" s="5" customFormat="1" ht="14.25">
      <c r="A60" s="1"/>
      <c r="B60" s="75">
        <v>68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35.76</v>
      </c>
      <c r="L60" s="81">
        <v>36.36</v>
      </c>
      <c r="M60" s="81">
        <v>36.96</v>
      </c>
      <c r="N60" s="81">
        <v>37.56</v>
      </c>
      <c r="O60" s="81">
        <v>38.28</v>
      </c>
      <c r="P60" s="81">
        <v>38.880000000000003</v>
      </c>
      <c r="Q60" s="81">
        <v>39.599999999999994</v>
      </c>
      <c r="R60" s="81">
        <v>40.32</v>
      </c>
      <c r="S60" s="81">
        <v>41.04</v>
      </c>
      <c r="T60" s="81">
        <v>41.76</v>
      </c>
      <c r="U60" s="81">
        <v>42.599999999999994</v>
      </c>
      <c r="V60" s="81">
        <v>43.32</v>
      </c>
      <c r="W60" s="81">
        <v>44.160000000000004</v>
      </c>
      <c r="X60" s="81">
        <v>44.88</v>
      </c>
      <c r="Y60" s="81">
        <v>45.72</v>
      </c>
      <c r="Z60" s="81">
        <v>46.68</v>
      </c>
      <c r="AA60" s="81">
        <v>47.519999999999996</v>
      </c>
      <c r="AB60" s="81">
        <v>48.36</v>
      </c>
      <c r="AC60" s="81">
        <v>49.320000000000007</v>
      </c>
      <c r="AD60" s="81">
        <v>50.16</v>
      </c>
      <c r="AE60" s="81">
        <v>51.12</v>
      </c>
      <c r="AF60" s="81">
        <v>52.08</v>
      </c>
      <c r="AG60" s="81">
        <v>52.92</v>
      </c>
      <c r="AH60" s="81">
        <v>53.88</v>
      </c>
      <c r="AI60" s="81">
        <v>54.84</v>
      </c>
      <c r="AJ60" s="81">
        <v>55.800000000000004</v>
      </c>
      <c r="AK60" s="81">
        <v>56.760000000000005</v>
      </c>
      <c r="AL60" s="81">
        <v>57.84</v>
      </c>
      <c r="AM60" s="81">
        <v>58.800000000000004</v>
      </c>
      <c r="AN60" s="81">
        <v>59.760000000000005</v>
      </c>
      <c r="AO60" s="81">
        <v>60.72</v>
      </c>
      <c r="AP60" s="81">
        <v>61.679999999999993</v>
      </c>
      <c r="AQ60" s="81">
        <v>62.64</v>
      </c>
      <c r="AR60" s="81">
        <v>63.480000000000004</v>
      </c>
      <c r="AS60" s="81">
        <v>64.320000000000007</v>
      </c>
      <c r="AT60" s="81">
        <v>65.16</v>
      </c>
      <c r="AU60" s="81">
        <v>66</v>
      </c>
      <c r="AV60" s="81">
        <v>66.72</v>
      </c>
      <c r="AW60" s="81">
        <v>67.44</v>
      </c>
      <c r="AX60" s="81">
        <v>68.039999999999992</v>
      </c>
      <c r="AY60" s="81">
        <v>68.760000000000005</v>
      </c>
      <c r="AZ60" s="81">
        <v>69.239999999999995</v>
      </c>
      <c r="BA60" s="81">
        <v>69.84</v>
      </c>
      <c r="BB60" s="81">
        <v>70.320000000000007</v>
      </c>
      <c r="BC60" s="81">
        <v>70.800000000000011</v>
      </c>
      <c r="BD60" s="81">
        <v>71.28</v>
      </c>
      <c r="BE60" s="81">
        <v>71.64</v>
      </c>
      <c r="BF60" s="81">
        <v>72.12</v>
      </c>
    </row>
    <row r="61" spans="1:58" s="5" customFormat="1" ht="14.25">
      <c r="A61" s="1"/>
      <c r="B61" s="75">
        <v>69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36.36</v>
      </c>
      <c r="M61" s="81">
        <v>36.96</v>
      </c>
      <c r="N61" s="81">
        <v>37.68</v>
      </c>
      <c r="O61" s="81">
        <v>38.28</v>
      </c>
      <c r="P61" s="81">
        <v>39</v>
      </c>
      <c r="Q61" s="81">
        <v>39.72</v>
      </c>
      <c r="R61" s="81">
        <v>40.44</v>
      </c>
      <c r="S61" s="81">
        <v>41.160000000000004</v>
      </c>
      <c r="T61" s="81">
        <v>41.88</v>
      </c>
      <c r="U61" s="81">
        <v>42.599999999999994</v>
      </c>
      <c r="V61" s="81">
        <v>43.44</v>
      </c>
      <c r="W61" s="81">
        <v>44.28</v>
      </c>
      <c r="X61" s="81">
        <v>45.12</v>
      </c>
      <c r="Y61" s="81">
        <v>45.96</v>
      </c>
      <c r="Z61" s="81">
        <v>46.8</v>
      </c>
      <c r="AA61" s="81">
        <v>47.76</v>
      </c>
      <c r="AB61" s="81">
        <v>48.599999999999994</v>
      </c>
      <c r="AC61" s="81">
        <v>49.56</v>
      </c>
      <c r="AD61" s="81">
        <v>50.519999999999996</v>
      </c>
      <c r="AE61" s="81">
        <v>51.480000000000004</v>
      </c>
      <c r="AF61" s="81">
        <v>52.44</v>
      </c>
      <c r="AG61" s="81">
        <v>53.400000000000006</v>
      </c>
      <c r="AH61" s="81">
        <v>54.36</v>
      </c>
      <c r="AI61" s="81">
        <v>55.44</v>
      </c>
      <c r="AJ61" s="81">
        <v>56.400000000000006</v>
      </c>
      <c r="AK61" s="81">
        <v>57.480000000000004</v>
      </c>
      <c r="AL61" s="81">
        <v>58.56</v>
      </c>
      <c r="AM61" s="81">
        <v>59.519999999999996</v>
      </c>
      <c r="AN61" s="81">
        <v>60.599999999999994</v>
      </c>
      <c r="AO61" s="81">
        <v>61.679999999999993</v>
      </c>
      <c r="AP61" s="81">
        <v>62.64</v>
      </c>
      <c r="AQ61" s="81">
        <v>63.72</v>
      </c>
      <c r="AR61" s="81">
        <v>64.679999999999993</v>
      </c>
      <c r="AS61" s="81">
        <v>65.64</v>
      </c>
      <c r="AT61" s="81">
        <v>66.599999999999994</v>
      </c>
      <c r="AU61" s="81">
        <v>67.44</v>
      </c>
      <c r="AV61" s="81">
        <v>68.28</v>
      </c>
      <c r="AW61" s="81">
        <v>69.12</v>
      </c>
      <c r="AX61" s="81">
        <v>69.84</v>
      </c>
      <c r="AY61" s="81">
        <v>70.56</v>
      </c>
      <c r="AZ61" s="81">
        <v>71.28</v>
      </c>
      <c r="BA61" s="81">
        <v>71.88</v>
      </c>
      <c r="BB61" s="81">
        <v>72.48</v>
      </c>
      <c r="BC61" s="81">
        <v>72.960000000000008</v>
      </c>
      <c r="BD61" s="81">
        <v>73.44</v>
      </c>
      <c r="BE61" s="81">
        <v>73.92</v>
      </c>
      <c r="BF61" s="81">
        <v>74.400000000000006</v>
      </c>
    </row>
    <row r="62" spans="1:58" s="5" customFormat="1" ht="14.25">
      <c r="A62" s="1"/>
      <c r="B62" s="75">
        <v>70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37.08</v>
      </c>
      <c r="N62" s="81">
        <v>37.68</v>
      </c>
      <c r="O62" s="81">
        <v>38.400000000000006</v>
      </c>
      <c r="P62" s="81">
        <v>39</v>
      </c>
      <c r="Q62" s="81">
        <v>39.72</v>
      </c>
      <c r="R62" s="81">
        <v>40.44</v>
      </c>
      <c r="S62" s="81">
        <v>41.160000000000004</v>
      </c>
      <c r="T62" s="81">
        <v>42</v>
      </c>
      <c r="U62" s="81">
        <v>42.72</v>
      </c>
      <c r="V62" s="81">
        <v>43.56</v>
      </c>
      <c r="W62" s="81">
        <v>44.400000000000006</v>
      </c>
      <c r="X62" s="81">
        <v>45.24</v>
      </c>
      <c r="Y62" s="81">
        <v>46.08</v>
      </c>
      <c r="Z62" s="81">
        <v>47.04</v>
      </c>
      <c r="AA62" s="81">
        <v>47.88</v>
      </c>
      <c r="AB62" s="81">
        <v>48.84</v>
      </c>
      <c r="AC62" s="81">
        <v>49.800000000000004</v>
      </c>
      <c r="AD62" s="81">
        <v>50.760000000000005</v>
      </c>
      <c r="AE62" s="81">
        <v>51.84</v>
      </c>
      <c r="AF62" s="81">
        <v>52.800000000000004</v>
      </c>
      <c r="AG62" s="81">
        <v>53.88</v>
      </c>
      <c r="AH62" s="81">
        <v>54.84</v>
      </c>
      <c r="AI62" s="81">
        <v>55.92</v>
      </c>
      <c r="AJ62" s="81">
        <v>57</v>
      </c>
      <c r="AK62" s="81">
        <v>58.08</v>
      </c>
      <c r="AL62" s="81">
        <v>59.16</v>
      </c>
      <c r="AM62" s="81">
        <v>60.36</v>
      </c>
      <c r="AN62" s="81">
        <v>61.44</v>
      </c>
      <c r="AO62" s="81">
        <v>62.64</v>
      </c>
      <c r="AP62" s="81">
        <v>63.72</v>
      </c>
      <c r="AQ62" s="81">
        <v>64.800000000000011</v>
      </c>
      <c r="AR62" s="81">
        <v>65.88</v>
      </c>
      <c r="AS62" s="81">
        <v>66.960000000000008</v>
      </c>
      <c r="AT62" s="81">
        <v>68.039999999999992</v>
      </c>
      <c r="AU62" s="81">
        <v>69</v>
      </c>
      <c r="AV62" s="81">
        <v>69.84</v>
      </c>
      <c r="AW62" s="81">
        <v>70.800000000000011</v>
      </c>
      <c r="AX62" s="81">
        <v>71.64</v>
      </c>
      <c r="AY62" s="81">
        <v>72.48</v>
      </c>
      <c r="AZ62" s="81">
        <v>73.199999999999989</v>
      </c>
      <c r="BA62" s="81">
        <v>73.92</v>
      </c>
      <c r="BB62" s="81">
        <v>74.52</v>
      </c>
      <c r="BC62" s="81">
        <v>75.239999999999995</v>
      </c>
      <c r="BD62" s="81">
        <v>75.84</v>
      </c>
      <c r="BE62" s="81">
        <v>76.320000000000007</v>
      </c>
      <c r="BF62" s="81">
        <v>76.800000000000011</v>
      </c>
    </row>
    <row r="63" spans="1:58" s="5" customFormat="1" ht="14.25">
      <c r="A63" s="1"/>
      <c r="B63" s="75">
        <v>71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37.68</v>
      </c>
      <c r="O63" s="81">
        <v>38.400000000000006</v>
      </c>
      <c r="P63" s="81">
        <v>39.119999999999997</v>
      </c>
      <c r="Q63" s="81">
        <v>39.839999999999996</v>
      </c>
      <c r="R63" s="81">
        <v>40.56</v>
      </c>
      <c r="S63" s="81">
        <v>41.28</v>
      </c>
      <c r="T63" s="81">
        <v>42</v>
      </c>
      <c r="U63" s="81">
        <v>42.839999999999996</v>
      </c>
      <c r="V63" s="81">
        <v>43.68</v>
      </c>
      <c r="W63" s="81">
        <v>44.519999999999996</v>
      </c>
      <c r="X63" s="81">
        <v>45.36</v>
      </c>
      <c r="Y63" s="81">
        <v>46.32</v>
      </c>
      <c r="Z63" s="81">
        <v>47.160000000000004</v>
      </c>
      <c r="AA63" s="81">
        <v>48.12</v>
      </c>
      <c r="AB63" s="81">
        <v>49.08</v>
      </c>
      <c r="AC63" s="81">
        <v>50.04</v>
      </c>
      <c r="AD63" s="81">
        <v>51.12</v>
      </c>
      <c r="AE63" s="81">
        <v>52.08</v>
      </c>
      <c r="AF63" s="81">
        <v>53.16</v>
      </c>
      <c r="AG63" s="81">
        <v>54.239999999999995</v>
      </c>
      <c r="AH63" s="81">
        <v>55.320000000000007</v>
      </c>
      <c r="AI63" s="81">
        <v>56.400000000000006</v>
      </c>
      <c r="AJ63" s="81">
        <v>57.599999999999994</v>
      </c>
      <c r="AK63" s="81">
        <v>58.679999999999993</v>
      </c>
      <c r="AL63" s="81">
        <v>59.88</v>
      </c>
      <c r="AM63" s="81">
        <v>61.08</v>
      </c>
      <c r="AN63" s="81">
        <v>62.28</v>
      </c>
      <c r="AO63" s="81">
        <v>63.480000000000004</v>
      </c>
      <c r="AP63" s="81">
        <v>64.679999999999993</v>
      </c>
      <c r="AQ63" s="81">
        <v>65.88</v>
      </c>
      <c r="AR63" s="81">
        <v>67.08</v>
      </c>
      <c r="AS63" s="81">
        <v>68.28</v>
      </c>
      <c r="AT63" s="81">
        <v>69.36</v>
      </c>
      <c r="AU63" s="81">
        <v>70.44</v>
      </c>
      <c r="AV63" s="81">
        <v>71.52</v>
      </c>
      <c r="AW63" s="81">
        <v>72.48</v>
      </c>
      <c r="AX63" s="81">
        <v>73.44</v>
      </c>
      <c r="AY63" s="81">
        <v>74.400000000000006</v>
      </c>
      <c r="AZ63" s="81">
        <v>75.239999999999995</v>
      </c>
      <c r="BA63" s="81">
        <v>76.08</v>
      </c>
      <c r="BB63" s="81">
        <v>76.800000000000011</v>
      </c>
      <c r="BC63" s="81">
        <v>77.52</v>
      </c>
      <c r="BD63" s="81">
        <v>78.12</v>
      </c>
      <c r="BE63" s="81">
        <v>78.84</v>
      </c>
      <c r="BF63" s="81">
        <v>79.44</v>
      </c>
    </row>
    <row r="64" spans="1:58" s="5" customFormat="1" ht="14.25">
      <c r="A64" s="1"/>
      <c r="B64" s="75">
        <v>72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38.400000000000006</v>
      </c>
      <c r="P64" s="81">
        <v>39.119999999999997</v>
      </c>
      <c r="Q64" s="81">
        <v>39.839999999999996</v>
      </c>
      <c r="R64" s="81">
        <v>40.56</v>
      </c>
      <c r="S64" s="81">
        <v>41.400000000000006</v>
      </c>
      <c r="T64" s="81">
        <v>42.12</v>
      </c>
      <c r="U64" s="81">
        <v>42.96</v>
      </c>
      <c r="V64" s="81">
        <v>43.8</v>
      </c>
      <c r="W64" s="81">
        <v>44.64</v>
      </c>
      <c r="X64" s="81">
        <v>45.480000000000004</v>
      </c>
      <c r="Y64" s="81">
        <v>46.44</v>
      </c>
      <c r="Z64" s="81">
        <v>47.28</v>
      </c>
      <c r="AA64" s="81">
        <v>48.239999999999995</v>
      </c>
      <c r="AB64" s="81">
        <v>49.320000000000007</v>
      </c>
      <c r="AC64" s="81">
        <v>50.28</v>
      </c>
      <c r="AD64" s="81">
        <v>51.36</v>
      </c>
      <c r="AE64" s="81">
        <v>52.44</v>
      </c>
      <c r="AF64" s="81">
        <v>53.519999999999996</v>
      </c>
      <c r="AG64" s="81">
        <v>54.599999999999994</v>
      </c>
      <c r="AH64" s="81">
        <v>55.679999999999993</v>
      </c>
      <c r="AI64" s="81">
        <v>56.88</v>
      </c>
      <c r="AJ64" s="81">
        <v>58.08</v>
      </c>
      <c r="AK64" s="81">
        <v>59.28</v>
      </c>
      <c r="AL64" s="81">
        <v>60.480000000000004</v>
      </c>
      <c r="AM64" s="81">
        <v>61.800000000000004</v>
      </c>
      <c r="AN64" s="81">
        <v>63</v>
      </c>
      <c r="AO64" s="81">
        <v>64.320000000000007</v>
      </c>
      <c r="AP64" s="81">
        <v>65.64</v>
      </c>
      <c r="AQ64" s="81">
        <v>66.960000000000008</v>
      </c>
      <c r="AR64" s="81">
        <v>68.28</v>
      </c>
      <c r="AS64" s="81">
        <v>69.48</v>
      </c>
      <c r="AT64" s="81">
        <v>70.679999999999993</v>
      </c>
      <c r="AU64" s="81">
        <v>71.88</v>
      </c>
      <c r="AV64" s="81">
        <v>73.08</v>
      </c>
      <c r="AW64" s="81">
        <v>74.16</v>
      </c>
      <c r="AX64" s="81">
        <v>75.239999999999995</v>
      </c>
      <c r="AY64" s="81">
        <v>76.199999999999989</v>
      </c>
      <c r="AZ64" s="81">
        <v>77.16</v>
      </c>
      <c r="BA64" s="81">
        <v>78.12</v>
      </c>
      <c r="BB64" s="81">
        <v>78.960000000000008</v>
      </c>
      <c r="BC64" s="81">
        <v>79.800000000000011</v>
      </c>
      <c r="BD64" s="81">
        <v>80.52</v>
      </c>
      <c r="BE64" s="81">
        <v>81.239999999999995</v>
      </c>
      <c r="BF64" s="81">
        <v>81.960000000000008</v>
      </c>
    </row>
    <row r="65" spans="1:58" s="5" customFormat="1" ht="14.25">
      <c r="A65" s="1"/>
      <c r="B65" s="75">
        <v>73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39.119999999999997</v>
      </c>
      <c r="Q65" s="81">
        <v>39.839999999999996</v>
      </c>
      <c r="R65" s="81">
        <v>40.68</v>
      </c>
      <c r="S65" s="81">
        <v>41.400000000000006</v>
      </c>
      <c r="T65" s="81">
        <v>42.24</v>
      </c>
      <c r="U65" s="81">
        <v>42.96</v>
      </c>
      <c r="V65" s="81">
        <v>43.8</v>
      </c>
      <c r="W65" s="81">
        <v>44.76</v>
      </c>
      <c r="X65" s="81">
        <v>45.599999999999994</v>
      </c>
      <c r="Y65" s="81">
        <v>46.56</v>
      </c>
      <c r="Z65" s="81">
        <v>47.519999999999996</v>
      </c>
      <c r="AA65" s="81">
        <v>48.480000000000004</v>
      </c>
      <c r="AB65" s="81">
        <v>49.44</v>
      </c>
      <c r="AC65" s="81">
        <v>50.519999999999996</v>
      </c>
      <c r="AD65" s="81">
        <v>51.599999999999994</v>
      </c>
      <c r="AE65" s="81">
        <v>52.679999999999993</v>
      </c>
      <c r="AF65" s="81">
        <v>53.760000000000005</v>
      </c>
      <c r="AG65" s="81">
        <v>54.96</v>
      </c>
      <c r="AH65" s="81">
        <v>56.04</v>
      </c>
      <c r="AI65" s="81">
        <v>57.239999999999995</v>
      </c>
      <c r="AJ65" s="81">
        <v>58.56</v>
      </c>
      <c r="AK65" s="81">
        <v>59.760000000000005</v>
      </c>
      <c r="AL65" s="81">
        <v>61.08</v>
      </c>
      <c r="AM65" s="81">
        <v>62.400000000000006</v>
      </c>
      <c r="AN65" s="81">
        <v>63.84</v>
      </c>
      <c r="AO65" s="81">
        <v>65.16</v>
      </c>
      <c r="AP65" s="81">
        <v>66.599999999999994</v>
      </c>
      <c r="AQ65" s="81">
        <v>68.039999999999992</v>
      </c>
      <c r="AR65" s="81">
        <v>69.36</v>
      </c>
      <c r="AS65" s="81">
        <v>70.679999999999993</v>
      </c>
      <c r="AT65" s="81">
        <v>72.12</v>
      </c>
      <c r="AU65" s="81">
        <v>73.320000000000007</v>
      </c>
      <c r="AV65" s="81">
        <v>74.64</v>
      </c>
      <c r="AW65" s="81">
        <v>75.84</v>
      </c>
      <c r="AX65" s="81">
        <v>77.039999999999992</v>
      </c>
      <c r="AY65" s="81">
        <v>78.12</v>
      </c>
      <c r="AZ65" s="81">
        <v>79.199999999999989</v>
      </c>
      <c r="BA65" s="81">
        <v>80.28</v>
      </c>
      <c r="BB65" s="81">
        <v>81.239999999999995</v>
      </c>
      <c r="BC65" s="81">
        <v>82.08</v>
      </c>
      <c r="BD65" s="81">
        <v>83.039999999999992</v>
      </c>
      <c r="BE65" s="81">
        <v>83.76</v>
      </c>
      <c r="BF65" s="81">
        <v>84.6</v>
      </c>
    </row>
    <row r="66" spans="1:58" s="5" customFormat="1" ht="14.25">
      <c r="A66" s="1"/>
      <c r="B66" s="75">
        <v>74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39.96</v>
      </c>
      <c r="R66" s="81">
        <v>40.68</v>
      </c>
      <c r="S66" s="81">
        <v>41.400000000000006</v>
      </c>
      <c r="T66" s="81">
        <v>42.24</v>
      </c>
      <c r="U66" s="81">
        <v>43.08</v>
      </c>
      <c r="V66" s="81">
        <v>43.92</v>
      </c>
      <c r="W66" s="81">
        <v>44.76</v>
      </c>
      <c r="X66" s="81">
        <v>45.72</v>
      </c>
      <c r="Y66" s="81">
        <v>46.68</v>
      </c>
      <c r="Z66" s="81">
        <v>47.64</v>
      </c>
      <c r="AA66" s="81">
        <v>48.599999999999994</v>
      </c>
      <c r="AB66" s="81">
        <v>49.679999999999993</v>
      </c>
      <c r="AC66" s="81">
        <v>50.64</v>
      </c>
      <c r="AD66" s="81">
        <v>51.84</v>
      </c>
      <c r="AE66" s="81">
        <v>52.92</v>
      </c>
      <c r="AF66" s="81">
        <v>54</v>
      </c>
      <c r="AG66" s="81">
        <v>55.199999999999996</v>
      </c>
      <c r="AH66" s="81">
        <v>56.400000000000006</v>
      </c>
      <c r="AI66" s="81">
        <v>57.72</v>
      </c>
      <c r="AJ66" s="81">
        <v>59.04</v>
      </c>
      <c r="AK66" s="81">
        <v>60.36</v>
      </c>
      <c r="AL66" s="81">
        <v>61.679999999999993</v>
      </c>
      <c r="AM66" s="81">
        <v>63</v>
      </c>
      <c r="AN66" s="81">
        <v>64.44</v>
      </c>
      <c r="AO66" s="81">
        <v>66</v>
      </c>
      <c r="AP66" s="81">
        <v>67.44</v>
      </c>
      <c r="AQ66" s="81">
        <v>69</v>
      </c>
      <c r="AR66" s="81">
        <v>70.44</v>
      </c>
      <c r="AS66" s="81">
        <v>71.88</v>
      </c>
      <c r="AT66" s="81">
        <v>73.320000000000007</v>
      </c>
      <c r="AU66" s="81">
        <v>74.760000000000005</v>
      </c>
      <c r="AV66" s="81">
        <v>76.199999999999989</v>
      </c>
      <c r="AW66" s="81">
        <v>77.52</v>
      </c>
      <c r="AX66" s="81">
        <v>78.84</v>
      </c>
      <c r="AY66" s="81">
        <v>80.039999999999992</v>
      </c>
      <c r="AZ66" s="81">
        <v>81.239999999999995</v>
      </c>
      <c r="BA66" s="81">
        <v>82.44</v>
      </c>
      <c r="BB66" s="81">
        <v>83.52</v>
      </c>
      <c r="BC66" s="81">
        <v>84.48</v>
      </c>
      <c r="BD66" s="81">
        <v>85.44</v>
      </c>
      <c r="BE66" s="81">
        <v>86.4</v>
      </c>
      <c r="BF66" s="81">
        <v>87.24</v>
      </c>
    </row>
    <row r="67" spans="1:58" s="5" customFormat="1" ht="14.25">
      <c r="A67" s="1"/>
      <c r="B67" s="75">
        <v>75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40.68</v>
      </c>
      <c r="S67" s="81">
        <v>41.519999999999996</v>
      </c>
      <c r="T67" s="81">
        <v>42.36</v>
      </c>
      <c r="U67" s="81">
        <v>43.08</v>
      </c>
      <c r="V67" s="81">
        <v>44.04</v>
      </c>
      <c r="W67" s="81">
        <v>44.88</v>
      </c>
      <c r="X67" s="81">
        <v>45.839999999999996</v>
      </c>
      <c r="Y67" s="81">
        <v>46.8</v>
      </c>
      <c r="Z67" s="81">
        <v>47.76</v>
      </c>
      <c r="AA67" s="81">
        <v>48.72</v>
      </c>
      <c r="AB67" s="81">
        <v>49.800000000000004</v>
      </c>
      <c r="AC67" s="81">
        <v>50.88</v>
      </c>
      <c r="AD67" s="81">
        <v>51.96</v>
      </c>
      <c r="AE67" s="81">
        <v>53.16</v>
      </c>
      <c r="AF67" s="81">
        <v>54.239999999999995</v>
      </c>
      <c r="AG67" s="81">
        <v>55.56</v>
      </c>
      <c r="AH67" s="81">
        <v>56.760000000000005</v>
      </c>
      <c r="AI67" s="81">
        <v>58.08</v>
      </c>
      <c r="AJ67" s="81">
        <v>59.400000000000006</v>
      </c>
      <c r="AK67" s="81">
        <v>60.72</v>
      </c>
      <c r="AL67" s="81">
        <v>62.16</v>
      </c>
      <c r="AM67" s="81">
        <v>63.599999999999994</v>
      </c>
      <c r="AN67" s="81">
        <v>65.16</v>
      </c>
      <c r="AO67" s="81">
        <v>66.72</v>
      </c>
      <c r="AP67" s="81">
        <v>68.28</v>
      </c>
      <c r="AQ67" s="81">
        <v>69.84</v>
      </c>
      <c r="AR67" s="81">
        <v>71.52</v>
      </c>
      <c r="AS67" s="81">
        <v>73.08</v>
      </c>
      <c r="AT67" s="81">
        <v>74.64</v>
      </c>
      <c r="AU67" s="81">
        <v>76.199999999999989</v>
      </c>
      <c r="AV67" s="81">
        <v>77.64</v>
      </c>
      <c r="AW67" s="81">
        <v>79.08</v>
      </c>
      <c r="AX67" s="81">
        <v>80.52</v>
      </c>
      <c r="AY67" s="81">
        <v>81.960000000000008</v>
      </c>
      <c r="AZ67" s="81">
        <v>83.28</v>
      </c>
      <c r="BA67" s="81">
        <v>84.48</v>
      </c>
      <c r="BB67" s="81">
        <v>85.679999999999993</v>
      </c>
      <c r="BC67" s="81">
        <v>86.88</v>
      </c>
      <c r="BD67" s="81">
        <v>87.960000000000008</v>
      </c>
      <c r="BE67" s="81">
        <v>89.039999999999992</v>
      </c>
      <c r="BF67" s="81">
        <v>90</v>
      </c>
    </row>
    <row r="68" spans="1:58" s="5" customFormat="1" ht="14.25">
      <c r="A68" s="1"/>
      <c r="B68" s="75">
        <v>76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41.519999999999996</v>
      </c>
      <c r="T68" s="81">
        <v>42.36</v>
      </c>
      <c r="U68" s="81">
        <v>43.2</v>
      </c>
      <c r="V68" s="81">
        <v>44.04</v>
      </c>
      <c r="W68" s="81">
        <v>45</v>
      </c>
      <c r="X68" s="81">
        <v>45.839999999999996</v>
      </c>
      <c r="Y68" s="81">
        <v>46.8</v>
      </c>
      <c r="Z68" s="81">
        <v>47.88</v>
      </c>
      <c r="AA68" s="81">
        <v>48.84</v>
      </c>
      <c r="AB68" s="81">
        <v>49.92</v>
      </c>
      <c r="AC68" s="81">
        <v>51</v>
      </c>
      <c r="AD68" s="81">
        <v>52.199999999999996</v>
      </c>
      <c r="AE68" s="81">
        <v>53.28</v>
      </c>
      <c r="AF68" s="81">
        <v>54.480000000000004</v>
      </c>
      <c r="AG68" s="81">
        <v>55.800000000000004</v>
      </c>
      <c r="AH68" s="81">
        <v>57.12</v>
      </c>
      <c r="AI68" s="81">
        <v>58.44</v>
      </c>
      <c r="AJ68" s="81">
        <v>59.760000000000005</v>
      </c>
      <c r="AK68" s="81">
        <v>61.199999999999996</v>
      </c>
      <c r="AL68" s="81">
        <v>62.64</v>
      </c>
      <c r="AM68" s="81">
        <v>64.199999999999989</v>
      </c>
      <c r="AN68" s="81">
        <v>65.760000000000005</v>
      </c>
      <c r="AO68" s="81">
        <v>67.44</v>
      </c>
      <c r="AP68" s="81">
        <v>69.12</v>
      </c>
      <c r="AQ68" s="81">
        <v>70.800000000000011</v>
      </c>
      <c r="AR68" s="81">
        <v>72.48</v>
      </c>
      <c r="AS68" s="81">
        <v>74.16</v>
      </c>
      <c r="AT68" s="81">
        <v>75.84</v>
      </c>
      <c r="AU68" s="81">
        <v>77.52</v>
      </c>
      <c r="AV68" s="81">
        <v>79.08</v>
      </c>
      <c r="AW68" s="81">
        <v>80.760000000000005</v>
      </c>
      <c r="AX68" s="81">
        <v>82.320000000000007</v>
      </c>
      <c r="AY68" s="81">
        <v>83.76</v>
      </c>
      <c r="AZ68" s="81">
        <v>85.199999999999989</v>
      </c>
      <c r="BA68" s="81">
        <v>86.64</v>
      </c>
      <c r="BB68" s="81">
        <v>87.960000000000008</v>
      </c>
      <c r="BC68" s="81">
        <v>89.28</v>
      </c>
      <c r="BD68" s="81">
        <v>90.48</v>
      </c>
      <c r="BE68" s="81">
        <v>91.679999999999993</v>
      </c>
      <c r="BF68" s="81">
        <v>92.76</v>
      </c>
    </row>
    <row r="69" spans="1:58" s="5" customFormat="1" ht="14.25">
      <c r="A69" s="1"/>
      <c r="B69" s="75">
        <v>77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42.36</v>
      </c>
      <c r="U69" s="81">
        <v>43.2</v>
      </c>
      <c r="V69" s="81">
        <v>44.160000000000004</v>
      </c>
      <c r="W69" s="81">
        <v>45</v>
      </c>
      <c r="X69" s="81">
        <v>45.96</v>
      </c>
      <c r="Y69" s="81">
        <v>46.92</v>
      </c>
      <c r="Z69" s="81">
        <v>48</v>
      </c>
      <c r="AA69" s="81">
        <v>48.96</v>
      </c>
      <c r="AB69" s="81">
        <v>50.04</v>
      </c>
      <c r="AC69" s="81">
        <v>51.12</v>
      </c>
      <c r="AD69" s="81">
        <v>52.320000000000007</v>
      </c>
      <c r="AE69" s="81">
        <v>53.519999999999996</v>
      </c>
      <c r="AF69" s="81">
        <v>54.72</v>
      </c>
      <c r="AG69" s="81">
        <v>56.04</v>
      </c>
      <c r="AH69" s="81">
        <v>57.36</v>
      </c>
      <c r="AI69" s="81">
        <v>58.679999999999993</v>
      </c>
      <c r="AJ69" s="81">
        <v>60.12</v>
      </c>
      <c r="AK69" s="81">
        <v>61.56</v>
      </c>
      <c r="AL69" s="81">
        <v>63.12</v>
      </c>
      <c r="AM69" s="81">
        <v>64.679999999999993</v>
      </c>
      <c r="AN69" s="81">
        <v>66.36</v>
      </c>
      <c r="AO69" s="81">
        <v>68.039999999999992</v>
      </c>
      <c r="AP69" s="81">
        <v>69.84</v>
      </c>
      <c r="AQ69" s="81">
        <v>71.64</v>
      </c>
      <c r="AR69" s="81">
        <v>73.44</v>
      </c>
      <c r="AS69" s="81">
        <v>75.239999999999995</v>
      </c>
      <c r="AT69" s="81">
        <v>77.039999999999992</v>
      </c>
      <c r="AU69" s="81">
        <v>78.84</v>
      </c>
      <c r="AV69" s="81">
        <v>80.52</v>
      </c>
      <c r="AW69" s="81">
        <v>82.320000000000007</v>
      </c>
      <c r="AX69" s="81">
        <v>84</v>
      </c>
      <c r="AY69" s="81">
        <v>85.56</v>
      </c>
      <c r="AZ69" s="81">
        <v>87.24</v>
      </c>
      <c r="BA69" s="81">
        <v>88.800000000000011</v>
      </c>
      <c r="BB69" s="81">
        <v>90.24</v>
      </c>
      <c r="BC69" s="81">
        <v>91.679999999999993</v>
      </c>
      <c r="BD69" s="81">
        <v>93</v>
      </c>
      <c r="BE69" s="81">
        <v>94.320000000000007</v>
      </c>
      <c r="BF69" s="81">
        <v>95.52</v>
      </c>
    </row>
    <row r="70" spans="1:58" s="5" customFormat="1" ht="14.25">
      <c r="A70" s="1"/>
      <c r="B70" s="75">
        <v>78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43.32</v>
      </c>
      <c r="V70" s="81">
        <v>44.160000000000004</v>
      </c>
      <c r="W70" s="81">
        <v>45.12</v>
      </c>
      <c r="X70" s="81">
        <v>46.08</v>
      </c>
      <c r="Y70" s="81">
        <v>47.04</v>
      </c>
      <c r="Z70" s="81">
        <v>48</v>
      </c>
      <c r="AA70" s="81">
        <v>49.08</v>
      </c>
      <c r="AB70" s="81">
        <v>50.16</v>
      </c>
      <c r="AC70" s="81">
        <v>51.36</v>
      </c>
      <c r="AD70" s="81">
        <v>52.44</v>
      </c>
      <c r="AE70" s="81">
        <v>53.64</v>
      </c>
      <c r="AF70" s="81">
        <v>54.96</v>
      </c>
      <c r="AG70" s="81">
        <v>56.28</v>
      </c>
      <c r="AH70" s="81">
        <v>57.599999999999994</v>
      </c>
      <c r="AI70" s="81">
        <v>59.04</v>
      </c>
      <c r="AJ70" s="81">
        <v>60.480000000000004</v>
      </c>
      <c r="AK70" s="81">
        <v>61.92</v>
      </c>
      <c r="AL70" s="81">
        <v>63.599999999999994</v>
      </c>
      <c r="AM70" s="81">
        <v>65.16</v>
      </c>
      <c r="AN70" s="81">
        <v>66.960000000000008</v>
      </c>
      <c r="AO70" s="81">
        <v>68.760000000000005</v>
      </c>
      <c r="AP70" s="81">
        <v>70.56</v>
      </c>
      <c r="AQ70" s="81">
        <v>72.48</v>
      </c>
      <c r="AR70" s="81">
        <v>74.400000000000006</v>
      </c>
      <c r="AS70" s="81">
        <v>76.199999999999989</v>
      </c>
      <c r="AT70" s="81">
        <v>78.12</v>
      </c>
      <c r="AU70" s="81">
        <v>80.039999999999992</v>
      </c>
      <c r="AV70" s="81">
        <v>81.960000000000008</v>
      </c>
      <c r="AW70" s="81">
        <v>83.76</v>
      </c>
      <c r="AX70" s="81">
        <v>85.56</v>
      </c>
      <c r="AY70" s="81">
        <v>87.36</v>
      </c>
      <c r="AZ70" s="81">
        <v>89.16</v>
      </c>
      <c r="BA70" s="81">
        <v>90.84</v>
      </c>
      <c r="BB70" s="81">
        <v>92.52</v>
      </c>
      <c r="BC70" s="81">
        <v>94.08</v>
      </c>
      <c r="BD70" s="81">
        <v>95.64</v>
      </c>
      <c r="BE70" s="81">
        <v>97.08</v>
      </c>
      <c r="BF70" s="81">
        <v>98.399999999999991</v>
      </c>
    </row>
    <row r="71" spans="1:58" s="5" customFormat="1" ht="14.25">
      <c r="A71" s="1"/>
      <c r="B71" s="75">
        <v>79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44.28</v>
      </c>
      <c r="W71" s="81">
        <v>45.12</v>
      </c>
      <c r="X71" s="81">
        <v>46.08</v>
      </c>
      <c r="Y71" s="81">
        <v>47.04</v>
      </c>
      <c r="Z71" s="81">
        <v>48.12</v>
      </c>
      <c r="AA71" s="81">
        <v>49.199999999999996</v>
      </c>
      <c r="AB71" s="81">
        <v>50.28</v>
      </c>
      <c r="AC71" s="81">
        <v>51.480000000000004</v>
      </c>
      <c r="AD71" s="81">
        <v>52.679999999999993</v>
      </c>
      <c r="AE71" s="81">
        <v>53.88</v>
      </c>
      <c r="AF71" s="81">
        <v>55.08</v>
      </c>
      <c r="AG71" s="81">
        <v>56.400000000000006</v>
      </c>
      <c r="AH71" s="81">
        <v>57.84</v>
      </c>
      <c r="AI71" s="81">
        <v>59.28</v>
      </c>
      <c r="AJ71" s="81">
        <v>60.72</v>
      </c>
      <c r="AK71" s="81">
        <v>62.28</v>
      </c>
      <c r="AL71" s="81">
        <v>63.96</v>
      </c>
      <c r="AM71" s="81">
        <v>65.64</v>
      </c>
      <c r="AN71" s="81">
        <v>67.44</v>
      </c>
      <c r="AO71" s="81">
        <v>69.239999999999995</v>
      </c>
      <c r="AP71" s="81">
        <v>71.16</v>
      </c>
      <c r="AQ71" s="81">
        <v>73.199999999999989</v>
      </c>
      <c r="AR71" s="81">
        <v>75.239999999999995</v>
      </c>
      <c r="AS71" s="81">
        <v>77.16</v>
      </c>
      <c r="AT71" s="81">
        <v>79.199999999999989</v>
      </c>
      <c r="AU71" s="81">
        <v>81.239999999999995</v>
      </c>
      <c r="AV71" s="81">
        <v>83.28</v>
      </c>
      <c r="AW71" s="81">
        <v>85.199999999999989</v>
      </c>
      <c r="AX71" s="81">
        <v>87.24</v>
      </c>
      <c r="AY71" s="81">
        <v>89.16</v>
      </c>
      <c r="AZ71" s="81">
        <v>91.08</v>
      </c>
      <c r="BA71" s="81">
        <v>92.88</v>
      </c>
      <c r="BB71" s="81">
        <v>94.679999999999993</v>
      </c>
      <c r="BC71" s="81">
        <v>96.47999999999999</v>
      </c>
      <c r="BD71" s="81">
        <v>98.16</v>
      </c>
      <c r="BE71" s="81">
        <v>99.72</v>
      </c>
      <c r="BF71" s="81">
        <v>101.28</v>
      </c>
    </row>
    <row r="72" spans="1:58" s="5" customFormat="1" ht="14.25">
      <c r="A72" s="1"/>
      <c r="B72" s="75">
        <v>80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45.24</v>
      </c>
      <c r="X72" s="81">
        <v>46.2</v>
      </c>
      <c r="Y72" s="81">
        <v>47.160000000000004</v>
      </c>
      <c r="Z72" s="81">
        <v>48.239999999999995</v>
      </c>
      <c r="AA72" s="81">
        <v>49.320000000000007</v>
      </c>
      <c r="AB72" s="81">
        <v>50.400000000000006</v>
      </c>
      <c r="AC72" s="81">
        <v>51.599999999999994</v>
      </c>
      <c r="AD72" s="81">
        <v>52.800000000000004</v>
      </c>
      <c r="AE72" s="81">
        <v>54</v>
      </c>
      <c r="AF72" s="81">
        <v>55.320000000000007</v>
      </c>
      <c r="AG72" s="81">
        <v>56.64</v>
      </c>
      <c r="AH72" s="81">
        <v>58.08</v>
      </c>
      <c r="AI72" s="81">
        <v>59.519999999999996</v>
      </c>
      <c r="AJ72" s="81">
        <v>61.08</v>
      </c>
      <c r="AK72" s="81">
        <v>62.64</v>
      </c>
      <c r="AL72" s="81">
        <v>64.320000000000007</v>
      </c>
      <c r="AM72" s="81">
        <v>66.12</v>
      </c>
      <c r="AN72" s="81">
        <v>67.92</v>
      </c>
      <c r="AO72" s="81">
        <v>69.84</v>
      </c>
      <c r="AP72" s="81">
        <v>71.88</v>
      </c>
      <c r="AQ72" s="81">
        <v>73.92</v>
      </c>
      <c r="AR72" s="81">
        <v>76.08</v>
      </c>
      <c r="AS72" s="81">
        <v>78.12</v>
      </c>
      <c r="AT72" s="81">
        <v>80.28</v>
      </c>
      <c r="AU72" s="81">
        <v>82.44</v>
      </c>
      <c r="AV72" s="81">
        <v>84.48</v>
      </c>
      <c r="AW72" s="81">
        <v>86.64</v>
      </c>
      <c r="AX72" s="81">
        <v>88.800000000000011</v>
      </c>
      <c r="AY72" s="81">
        <v>90.84</v>
      </c>
      <c r="AZ72" s="81">
        <v>92.88</v>
      </c>
      <c r="BA72" s="81">
        <v>94.92</v>
      </c>
      <c r="BB72" s="81">
        <v>96.84</v>
      </c>
      <c r="BC72" s="81">
        <v>98.76</v>
      </c>
      <c r="BD72" s="81">
        <v>100.56</v>
      </c>
      <c r="BE72" s="81">
        <v>102.35999999999999</v>
      </c>
      <c r="BF72" s="81">
        <v>104.03999999999999</v>
      </c>
    </row>
    <row r="73" spans="1:58" s="5" customFormat="1" ht="14.25">
      <c r="A73" s="1"/>
      <c r="B73" s="75">
        <v>81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46.2</v>
      </c>
      <c r="Y73" s="81">
        <v>47.160000000000004</v>
      </c>
      <c r="Z73" s="81">
        <v>48.239999999999995</v>
      </c>
      <c r="AA73" s="81">
        <v>49.320000000000007</v>
      </c>
      <c r="AB73" s="81">
        <v>50.519999999999996</v>
      </c>
      <c r="AC73" s="81">
        <v>51.599999999999994</v>
      </c>
      <c r="AD73" s="81">
        <v>52.92</v>
      </c>
      <c r="AE73" s="81">
        <v>54.12</v>
      </c>
      <c r="AF73" s="81">
        <v>55.44</v>
      </c>
      <c r="AG73" s="81">
        <v>56.760000000000005</v>
      </c>
      <c r="AH73" s="81">
        <v>58.199999999999996</v>
      </c>
      <c r="AI73" s="81">
        <v>59.760000000000005</v>
      </c>
      <c r="AJ73" s="81">
        <v>61.320000000000007</v>
      </c>
      <c r="AK73" s="81">
        <v>62.88</v>
      </c>
      <c r="AL73" s="81">
        <v>64.679999999999993</v>
      </c>
      <c r="AM73" s="81">
        <v>66.48</v>
      </c>
      <c r="AN73" s="81">
        <v>68.400000000000006</v>
      </c>
      <c r="AO73" s="81">
        <v>70.320000000000007</v>
      </c>
      <c r="AP73" s="81">
        <v>72.36</v>
      </c>
      <c r="AQ73" s="81">
        <v>74.52</v>
      </c>
      <c r="AR73" s="81">
        <v>76.800000000000011</v>
      </c>
      <c r="AS73" s="81">
        <v>78.960000000000008</v>
      </c>
      <c r="AT73" s="81">
        <v>81.239999999999995</v>
      </c>
      <c r="AU73" s="81">
        <v>83.52</v>
      </c>
      <c r="AV73" s="81">
        <v>85.679999999999993</v>
      </c>
      <c r="AW73" s="81">
        <v>87.960000000000008</v>
      </c>
      <c r="AX73" s="81">
        <v>90.24</v>
      </c>
      <c r="AY73" s="81">
        <v>92.52</v>
      </c>
      <c r="AZ73" s="81">
        <v>94.679999999999993</v>
      </c>
      <c r="BA73" s="81">
        <v>96.84</v>
      </c>
      <c r="BB73" s="81">
        <v>99</v>
      </c>
      <c r="BC73" s="81">
        <v>101.03999999999999</v>
      </c>
      <c r="BD73" s="81">
        <v>103.08</v>
      </c>
      <c r="BE73" s="81">
        <v>105</v>
      </c>
      <c r="BF73" s="81">
        <v>106.92</v>
      </c>
    </row>
    <row r="74" spans="1:58" s="5" customFormat="1" ht="14.25">
      <c r="A74" s="1"/>
      <c r="B74" s="75">
        <v>82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47.28</v>
      </c>
      <c r="Z74" s="81">
        <v>48.36</v>
      </c>
      <c r="AA74" s="81">
        <v>49.44</v>
      </c>
      <c r="AB74" s="81">
        <v>50.519999999999996</v>
      </c>
      <c r="AC74" s="81">
        <v>51.72</v>
      </c>
      <c r="AD74" s="81">
        <v>52.92</v>
      </c>
      <c r="AE74" s="81">
        <v>54.239999999999995</v>
      </c>
      <c r="AF74" s="81">
        <v>55.56</v>
      </c>
      <c r="AG74" s="81">
        <v>57</v>
      </c>
      <c r="AH74" s="81">
        <v>58.44</v>
      </c>
      <c r="AI74" s="81">
        <v>59.88</v>
      </c>
      <c r="AJ74" s="81">
        <v>61.56</v>
      </c>
      <c r="AK74" s="81">
        <v>63.239999999999995</v>
      </c>
      <c r="AL74" s="81">
        <v>64.92</v>
      </c>
      <c r="AM74" s="81">
        <v>66.84</v>
      </c>
      <c r="AN74" s="81">
        <v>68.760000000000005</v>
      </c>
      <c r="AO74" s="81">
        <v>70.800000000000011</v>
      </c>
      <c r="AP74" s="81">
        <v>72.960000000000008</v>
      </c>
      <c r="AQ74" s="81">
        <v>75.239999999999995</v>
      </c>
      <c r="AR74" s="81">
        <v>77.52</v>
      </c>
      <c r="AS74" s="81">
        <v>79.800000000000011</v>
      </c>
      <c r="AT74" s="81">
        <v>82.08</v>
      </c>
      <c r="AU74" s="81">
        <v>84.48</v>
      </c>
      <c r="AV74" s="81">
        <v>86.88</v>
      </c>
      <c r="AW74" s="81">
        <v>89.28</v>
      </c>
      <c r="AX74" s="81">
        <v>91.679999999999993</v>
      </c>
      <c r="AY74" s="81">
        <v>94.08</v>
      </c>
      <c r="AZ74" s="81">
        <v>96.47999999999999</v>
      </c>
      <c r="BA74" s="81">
        <v>98.76</v>
      </c>
      <c r="BB74" s="81">
        <v>101.03999999999999</v>
      </c>
      <c r="BC74" s="81">
        <v>103.32</v>
      </c>
      <c r="BD74" s="81">
        <v>105.47999999999999</v>
      </c>
      <c r="BE74" s="81">
        <v>107.64000000000001</v>
      </c>
      <c r="BF74" s="81">
        <v>109.68</v>
      </c>
    </row>
    <row r="75" spans="1:58" s="5" customFormat="1" ht="14.25">
      <c r="A75" s="1"/>
      <c r="B75" s="75">
        <v>83</v>
      </c>
      <c r="C75" s="81">
        <v>0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48.36</v>
      </c>
      <c r="AA75" s="81">
        <v>49.44</v>
      </c>
      <c r="AB75" s="81">
        <v>50.64</v>
      </c>
      <c r="AC75" s="81">
        <v>51.84</v>
      </c>
      <c r="AD75" s="81">
        <v>53.04</v>
      </c>
      <c r="AE75" s="81">
        <v>54.36</v>
      </c>
      <c r="AF75" s="81">
        <v>55.679999999999993</v>
      </c>
      <c r="AG75" s="81">
        <v>57.12</v>
      </c>
      <c r="AH75" s="81">
        <v>58.56</v>
      </c>
      <c r="AI75" s="81">
        <v>60.12</v>
      </c>
      <c r="AJ75" s="81">
        <v>61.679999999999993</v>
      </c>
      <c r="AK75" s="81">
        <v>63.480000000000004</v>
      </c>
      <c r="AL75" s="81">
        <v>65.28</v>
      </c>
      <c r="AM75" s="81">
        <v>67.08</v>
      </c>
      <c r="AN75" s="81">
        <v>69.12</v>
      </c>
      <c r="AO75" s="81">
        <v>71.28</v>
      </c>
      <c r="AP75" s="81">
        <v>73.44</v>
      </c>
      <c r="AQ75" s="81">
        <v>75.72</v>
      </c>
      <c r="AR75" s="81">
        <v>78.12</v>
      </c>
      <c r="AS75" s="81">
        <v>80.52</v>
      </c>
      <c r="AT75" s="81">
        <v>83.039999999999992</v>
      </c>
      <c r="AU75" s="81">
        <v>85.44</v>
      </c>
      <c r="AV75" s="81">
        <v>87.960000000000008</v>
      </c>
      <c r="AW75" s="81">
        <v>90.48</v>
      </c>
      <c r="AX75" s="81">
        <v>93</v>
      </c>
      <c r="AY75" s="81">
        <v>95.52</v>
      </c>
      <c r="AZ75" s="81">
        <v>98.16</v>
      </c>
      <c r="BA75" s="81">
        <v>100.56</v>
      </c>
      <c r="BB75" s="81">
        <v>103.08</v>
      </c>
      <c r="BC75" s="81">
        <v>105.47999999999999</v>
      </c>
      <c r="BD75" s="81">
        <v>107.88</v>
      </c>
      <c r="BE75" s="81">
        <v>110.16</v>
      </c>
      <c r="BF75" s="81">
        <v>112.32</v>
      </c>
    </row>
    <row r="76" spans="1:58" s="5" customFormat="1" ht="14.25">
      <c r="A76" s="1"/>
      <c r="B76" s="75">
        <v>84</v>
      </c>
      <c r="C76" s="81">
        <v>0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49.56</v>
      </c>
      <c r="AB76" s="81">
        <v>50.64</v>
      </c>
      <c r="AC76" s="81">
        <v>51.84</v>
      </c>
      <c r="AD76" s="81">
        <v>53.16</v>
      </c>
      <c r="AE76" s="81">
        <v>54.480000000000004</v>
      </c>
      <c r="AF76" s="81">
        <v>55.800000000000004</v>
      </c>
      <c r="AG76" s="81">
        <v>57.239999999999995</v>
      </c>
      <c r="AH76" s="81">
        <v>58.679999999999993</v>
      </c>
      <c r="AI76" s="81">
        <v>60.239999999999995</v>
      </c>
      <c r="AJ76" s="81">
        <v>61.92</v>
      </c>
      <c r="AK76" s="81">
        <v>63.599999999999994</v>
      </c>
      <c r="AL76" s="81">
        <v>65.52</v>
      </c>
      <c r="AM76" s="81">
        <v>67.44</v>
      </c>
      <c r="AN76" s="81">
        <v>69.48</v>
      </c>
      <c r="AO76" s="81">
        <v>71.64</v>
      </c>
      <c r="AP76" s="81">
        <v>73.92</v>
      </c>
      <c r="AQ76" s="81">
        <v>76.320000000000007</v>
      </c>
      <c r="AR76" s="81">
        <v>78.72</v>
      </c>
      <c r="AS76" s="81">
        <v>81.239999999999995</v>
      </c>
      <c r="AT76" s="81">
        <v>83.76</v>
      </c>
      <c r="AU76" s="81">
        <v>86.4</v>
      </c>
      <c r="AV76" s="81">
        <v>89.039999999999992</v>
      </c>
      <c r="AW76" s="81">
        <v>91.679999999999993</v>
      </c>
      <c r="AX76" s="81">
        <v>94.320000000000007</v>
      </c>
      <c r="AY76" s="81">
        <v>97.08</v>
      </c>
      <c r="AZ76" s="81">
        <v>99.72</v>
      </c>
      <c r="BA76" s="81">
        <v>102.35999999999999</v>
      </c>
      <c r="BB76" s="81">
        <v>105</v>
      </c>
      <c r="BC76" s="81">
        <v>107.64000000000001</v>
      </c>
      <c r="BD76" s="81">
        <v>110.16</v>
      </c>
      <c r="BE76" s="81">
        <v>112.68</v>
      </c>
      <c r="BF76" s="81">
        <v>115.08</v>
      </c>
    </row>
    <row r="77" spans="1:58" s="5" customFormat="1" ht="15" thickBot="1">
      <c r="A77" s="1"/>
      <c r="B77" s="76">
        <v>85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1">
        <v>50.760000000000005</v>
      </c>
      <c r="AC77" s="81">
        <v>51.96</v>
      </c>
      <c r="AD77" s="81">
        <v>53.28</v>
      </c>
      <c r="AE77" s="81">
        <v>54.480000000000004</v>
      </c>
      <c r="AF77" s="81">
        <v>55.92</v>
      </c>
      <c r="AG77" s="81">
        <v>57.36</v>
      </c>
      <c r="AH77" s="81">
        <v>58.800000000000004</v>
      </c>
      <c r="AI77" s="81">
        <v>60.480000000000004</v>
      </c>
      <c r="AJ77" s="81">
        <v>62.04</v>
      </c>
      <c r="AK77" s="81">
        <v>63.84</v>
      </c>
      <c r="AL77" s="81">
        <v>65.760000000000005</v>
      </c>
      <c r="AM77" s="81">
        <v>67.679999999999993</v>
      </c>
      <c r="AN77" s="81">
        <v>69.72</v>
      </c>
      <c r="AO77" s="81">
        <v>72</v>
      </c>
      <c r="AP77" s="81">
        <v>74.28</v>
      </c>
      <c r="AQ77" s="81">
        <v>76.800000000000011</v>
      </c>
      <c r="AR77" s="81">
        <v>79.320000000000007</v>
      </c>
      <c r="AS77" s="81">
        <v>81.960000000000008</v>
      </c>
      <c r="AT77" s="81">
        <v>84.48</v>
      </c>
      <c r="AU77" s="81">
        <v>87.24</v>
      </c>
      <c r="AV77" s="81">
        <v>90</v>
      </c>
      <c r="AW77" s="81">
        <v>92.76</v>
      </c>
      <c r="AX77" s="81">
        <v>95.52</v>
      </c>
      <c r="AY77" s="81">
        <v>98.399999999999991</v>
      </c>
      <c r="AZ77" s="81">
        <v>101.28</v>
      </c>
      <c r="BA77" s="81">
        <v>104.03999999999999</v>
      </c>
      <c r="BB77" s="81">
        <v>106.92</v>
      </c>
      <c r="BC77" s="81">
        <v>109.68</v>
      </c>
      <c r="BD77" s="81">
        <v>112.32</v>
      </c>
      <c r="BE77" s="81">
        <v>115.08</v>
      </c>
      <c r="BF77" s="81">
        <v>117.72</v>
      </c>
    </row>
    <row r="78" spans="1:58" s="5" customFormat="1">
      <c r="A78" s="1"/>
      <c r="B78" s="1"/>
    </row>
    <row r="79" spans="1:58" s="5" customFormat="1">
      <c r="A79" s="1"/>
      <c r="B79" s="1"/>
    </row>
    <row r="80" spans="1:58" s="5" customFormat="1">
      <c r="A80" s="1"/>
      <c r="B80" s="1"/>
    </row>
    <row r="81" spans="1:2" s="5" customFormat="1">
      <c r="A81" s="1"/>
      <c r="B81" s="1"/>
    </row>
    <row r="82" spans="1:2" s="5" customFormat="1">
      <c r="A82" s="1"/>
      <c r="B82" s="1"/>
    </row>
    <row r="83" spans="1:2" s="5" customFormat="1">
      <c r="A83" s="1"/>
      <c r="B83" s="1"/>
    </row>
    <row r="84" spans="1:2" s="5" customFormat="1">
      <c r="A84" s="1"/>
      <c r="B84" s="1"/>
    </row>
    <row r="85" spans="1:2" s="5" customFormat="1">
      <c r="A85" s="1"/>
      <c r="B85" s="1"/>
    </row>
    <row r="86" spans="1:2" s="5" customFormat="1">
      <c r="A86" s="1"/>
      <c r="B86" s="1"/>
    </row>
    <row r="87" spans="1:2" s="5" customFormat="1">
      <c r="A87" s="1"/>
      <c r="B87" s="1"/>
    </row>
    <row r="88" spans="1:2" s="5" customFormat="1">
      <c r="A88" s="1"/>
      <c r="B88" s="1"/>
    </row>
    <row r="89" spans="1:2" s="5" customFormat="1">
      <c r="A89" s="1"/>
      <c r="B89" s="1"/>
    </row>
    <row r="90" spans="1:2" s="5" customFormat="1">
      <c r="A90" s="1"/>
      <c r="B90" s="1"/>
    </row>
    <row r="91" spans="1:2" s="5" customFormat="1">
      <c r="A91" s="1"/>
      <c r="B91" s="1"/>
    </row>
    <row r="92" spans="1:2" s="5" customFormat="1">
      <c r="A92" s="1"/>
      <c r="B92" s="1"/>
    </row>
    <row r="93" spans="1:2" s="5" customFormat="1">
      <c r="A93" s="1"/>
      <c r="B93" s="1"/>
    </row>
    <row r="94" spans="1:2" s="5" customFormat="1">
      <c r="A94" s="1"/>
      <c r="B94" s="1"/>
    </row>
    <row r="95" spans="1:2" s="5" customFormat="1">
      <c r="A95" s="1"/>
      <c r="B95" s="1"/>
    </row>
    <row r="96" spans="1:2" s="5" customFormat="1">
      <c r="A96" s="1"/>
      <c r="B96" s="1"/>
    </row>
    <row r="97" spans="1:2" s="5" customFormat="1">
      <c r="A97" s="1"/>
      <c r="B97" s="1"/>
    </row>
    <row r="98" spans="1:2" s="5" customFormat="1">
      <c r="A98" s="1"/>
      <c r="B98" s="1"/>
    </row>
    <row r="99" spans="1:2" s="5" customFormat="1">
      <c r="A99" s="1"/>
      <c r="B99" s="1"/>
    </row>
    <row r="100" spans="1:2" s="5" customFormat="1">
      <c r="A100" s="1"/>
      <c r="B100" s="1"/>
    </row>
    <row r="101" spans="1:2" s="5" customFormat="1">
      <c r="A101" s="1"/>
      <c r="B101" s="1"/>
    </row>
    <row r="102" spans="1:2" s="5" customFormat="1">
      <c r="A102" s="1"/>
      <c r="B102" s="1"/>
    </row>
    <row r="103" spans="1:2" s="5" customFormat="1">
      <c r="A103" s="1"/>
      <c r="B103" s="1"/>
    </row>
    <row r="104" spans="1:2" s="5" customFormat="1">
      <c r="A104" s="1"/>
      <c r="B104" s="1"/>
    </row>
    <row r="105" spans="1:2" s="5" customFormat="1">
      <c r="A105" s="1"/>
      <c r="B105" s="1"/>
    </row>
    <row r="106" spans="1:2" s="5" customFormat="1">
      <c r="A106" s="1"/>
      <c r="B106" s="1"/>
    </row>
    <row r="107" spans="1:2" s="5" customFormat="1">
      <c r="A107" s="1"/>
      <c r="B107" s="1"/>
    </row>
    <row r="108" spans="1:2" s="5" customFormat="1">
      <c r="A108" s="1"/>
      <c r="B108" s="1"/>
    </row>
    <row r="109" spans="1:2" s="5" customFormat="1">
      <c r="A109" s="1"/>
      <c r="B109" s="1"/>
    </row>
    <row r="110" spans="1:2" s="5" customFormat="1">
      <c r="A110" s="1"/>
      <c r="B110" s="1"/>
    </row>
    <row r="111" spans="1:2" s="5" customFormat="1">
      <c r="A111" s="1"/>
      <c r="B111" s="1"/>
    </row>
    <row r="112" spans="1:2" s="5" customFormat="1">
      <c r="A112" s="1"/>
      <c r="B112" s="1"/>
    </row>
    <row r="113" spans="1:2" s="5" customFormat="1">
      <c r="A113" s="1"/>
      <c r="B113" s="1"/>
    </row>
    <row r="114" spans="1:2" s="5" customFormat="1">
      <c r="A114" s="1"/>
      <c r="B114" s="1"/>
    </row>
    <row r="115" spans="1:2" s="5" customFormat="1">
      <c r="A115" s="1"/>
      <c r="B115" s="1"/>
    </row>
    <row r="116" spans="1:2" s="5" customFormat="1">
      <c r="A116" s="1"/>
      <c r="B116" s="1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6"/>
  <sheetViews>
    <sheetView topLeftCell="A37" workbookViewId="0">
      <selection activeCell="L9" sqref="L9"/>
    </sheetView>
  </sheetViews>
  <sheetFormatPr defaultRowHeight="12.75"/>
  <cols>
    <col min="1" max="1" width="9.140625" style="1"/>
    <col min="2" max="2" width="15" style="1" customWidth="1"/>
    <col min="3" max="18" width="11.28515625" style="1" customWidth="1"/>
    <col min="19" max="28" width="12.7109375" style="1" customWidth="1"/>
    <col min="29" max="38" width="10.140625" style="1" customWidth="1"/>
    <col min="39" max="257" width="9.140625" style="1"/>
    <col min="258" max="258" width="15" style="1" customWidth="1"/>
    <col min="259" max="274" width="11.28515625" style="1" customWidth="1"/>
    <col min="275" max="284" width="12.7109375" style="1" customWidth="1"/>
    <col min="285" max="294" width="10.140625" style="1" customWidth="1"/>
    <col min="295" max="513" width="9.140625" style="1"/>
    <col min="514" max="514" width="15" style="1" customWidth="1"/>
    <col min="515" max="530" width="11.28515625" style="1" customWidth="1"/>
    <col min="531" max="540" width="12.7109375" style="1" customWidth="1"/>
    <col min="541" max="550" width="10.140625" style="1" customWidth="1"/>
    <col min="551" max="769" width="9.140625" style="1"/>
    <col min="770" max="770" width="15" style="1" customWidth="1"/>
    <col min="771" max="786" width="11.28515625" style="1" customWidth="1"/>
    <col min="787" max="796" width="12.7109375" style="1" customWidth="1"/>
    <col min="797" max="806" width="10.140625" style="1" customWidth="1"/>
    <col min="807" max="1025" width="9.140625" style="1"/>
    <col min="1026" max="1026" width="15" style="1" customWidth="1"/>
    <col min="1027" max="1042" width="11.28515625" style="1" customWidth="1"/>
    <col min="1043" max="1052" width="12.7109375" style="1" customWidth="1"/>
    <col min="1053" max="1062" width="10.140625" style="1" customWidth="1"/>
    <col min="1063" max="1281" width="9.140625" style="1"/>
    <col min="1282" max="1282" width="15" style="1" customWidth="1"/>
    <col min="1283" max="1298" width="11.28515625" style="1" customWidth="1"/>
    <col min="1299" max="1308" width="12.7109375" style="1" customWidth="1"/>
    <col min="1309" max="1318" width="10.140625" style="1" customWidth="1"/>
    <col min="1319" max="1537" width="9.140625" style="1"/>
    <col min="1538" max="1538" width="15" style="1" customWidth="1"/>
    <col min="1539" max="1554" width="11.28515625" style="1" customWidth="1"/>
    <col min="1555" max="1564" width="12.7109375" style="1" customWidth="1"/>
    <col min="1565" max="1574" width="10.140625" style="1" customWidth="1"/>
    <col min="1575" max="1793" width="9.140625" style="1"/>
    <col min="1794" max="1794" width="15" style="1" customWidth="1"/>
    <col min="1795" max="1810" width="11.28515625" style="1" customWidth="1"/>
    <col min="1811" max="1820" width="12.7109375" style="1" customWidth="1"/>
    <col min="1821" max="1830" width="10.140625" style="1" customWidth="1"/>
    <col min="1831" max="2049" width="9.140625" style="1"/>
    <col min="2050" max="2050" width="15" style="1" customWidth="1"/>
    <col min="2051" max="2066" width="11.28515625" style="1" customWidth="1"/>
    <col min="2067" max="2076" width="12.7109375" style="1" customWidth="1"/>
    <col min="2077" max="2086" width="10.140625" style="1" customWidth="1"/>
    <col min="2087" max="2305" width="9.140625" style="1"/>
    <col min="2306" max="2306" width="15" style="1" customWidth="1"/>
    <col min="2307" max="2322" width="11.28515625" style="1" customWidth="1"/>
    <col min="2323" max="2332" width="12.7109375" style="1" customWidth="1"/>
    <col min="2333" max="2342" width="10.140625" style="1" customWidth="1"/>
    <col min="2343" max="2561" width="9.140625" style="1"/>
    <col min="2562" max="2562" width="15" style="1" customWidth="1"/>
    <col min="2563" max="2578" width="11.28515625" style="1" customWidth="1"/>
    <col min="2579" max="2588" width="12.7109375" style="1" customWidth="1"/>
    <col min="2589" max="2598" width="10.140625" style="1" customWidth="1"/>
    <col min="2599" max="2817" width="9.140625" style="1"/>
    <col min="2818" max="2818" width="15" style="1" customWidth="1"/>
    <col min="2819" max="2834" width="11.28515625" style="1" customWidth="1"/>
    <col min="2835" max="2844" width="12.7109375" style="1" customWidth="1"/>
    <col min="2845" max="2854" width="10.140625" style="1" customWidth="1"/>
    <col min="2855" max="3073" width="9.140625" style="1"/>
    <col min="3074" max="3074" width="15" style="1" customWidth="1"/>
    <col min="3075" max="3090" width="11.28515625" style="1" customWidth="1"/>
    <col min="3091" max="3100" width="12.7109375" style="1" customWidth="1"/>
    <col min="3101" max="3110" width="10.140625" style="1" customWidth="1"/>
    <col min="3111" max="3329" width="9.140625" style="1"/>
    <col min="3330" max="3330" width="15" style="1" customWidth="1"/>
    <col min="3331" max="3346" width="11.28515625" style="1" customWidth="1"/>
    <col min="3347" max="3356" width="12.7109375" style="1" customWidth="1"/>
    <col min="3357" max="3366" width="10.140625" style="1" customWidth="1"/>
    <col min="3367" max="3585" width="9.140625" style="1"/>
    <col min="3586" max="3586" width="15" style="1" customWidth="1"/>
    <col min="3587" max="3602" width="11.28515625" style="1" customWidth="1"/>
    <col min="3603" max="3612" width="12.7109375" style="1" customWidth="1"/>
    <col min="3613" max="3622" width="10.140625" style="1" customWidth="1"/>
    <col min="3623" max="3841" width="9.140625" style="1"/>
    <col min="3842" max="3842" width="15" style="1" customWidth="1"/>
    <col min="3843" max="3858" width="11.28515625" style="1" customWidth="1"/>
    <col min="3859" max="3868" width="12.7109375" style="1" customWidth="1"/>
    <col min="3869" max="3878" width="10.140625" style="1" customWidth="1"/>
    <col min="3879" max="4097" width="9.140625" style="1"/>
    <col min="4098" max="4098" width="15" style="1" customWidth="1"/>
    <col min="4099" max="4114" width="11.28515625" style="1" customWidth="1"/>
    <col min="4115" max="4124" width="12.7109375" style="1" customWidth="1"/>
    <col min="4125" max="4134" width="10.140625" style="1" customWidth="1"/>
    <col min="4135" max="4353" width="9.140625" style="1"/>
    <col min="4354" max="4354" width="15" style="1" customWidth="1"/>
    <col min="4355" max="4370" width="11.28515625" style="1" customWidth="1"/>
    <col min="4371" max="4380" width="12.7109375" style="1" customWidth="1"/>
    <col min="4381" max="4390" width="10.140625" style="1" customWidth="1"/>
    <col min="4391" max="4609" width="9.140625" style="1"/>
    <col min="4610" max="4610" width="15" style="1" customWidth="1"/>
    <col min="4611" max="4626" width="11.28515625" style="1" customWidth="1"/>
    <col min="4627" max="4636" width="12.7109375" style="1" customWidth="1"/>
    <col min="4637" max="4646" width="10.140625" style="1" customWidth="1"/>
    <col min="4647" max="4865" width="9.140625" style="1"/>
    <col min="4866" max="4866" width="15" style="1" customWidth="1"/>
    <col min="4867" max="4882" width="11.28515625" style="1" customWidth="1"/>
    <col min="4883" max="4892" width="12.7109375" style="1" customWidth="1"/>
    <col min="4893" max="4902" width="10.140625" style="1" customWidth="1"/>
    <col min="4903" max="5121" width="9.140625" style="1"/>
    <col min="5122" max="5122" width="15" style="1" customWidth="1"/>
    <col min="5123" max="5138" width="11.28515625" style="1" customWidth="1"/>
    <col min="5139" max="5148" width="12.7109375" style="1" customWidth="1"/>
    <col min="5149" max="5158" width="10.140625" style="1" customWidth="1"/>
    <col min="5159" max="5377" width="9.140625" style="1"/>
    <col min="5378" max="5378" width="15" style="1" customWidth="1"/>
    <col min="5379" max="5394" width="11.28515625" style="1" customWidth="1"/>
    <col min="5395" max="5404" width="12.7109375" style="1" customWidth="1"/>
    <col min="5405" max="5414" width="10.140625" style="1" customWidth="1"/>
    <col min="5415" max="5633" width="9.140625" style="1"/>
    <col min="5634" max="5634" width="15" style="1" customWidth="1"/>
    <col min="5635" max="5650" width="11.28515625" style="1" customWidth="1"/>
    <col min="5651" max="5660" width="12.7109375" style="1" customWidth="1"/>
    <col min="5661" max="5670" width="10.140625" style="1" customWidth="1"/>
    <col min="5671" max="5889" width="9.140625" style="1"/>
    <col min="5890" max="5890" width="15" style="1" customWidth="1"/>
    <col min="5891" max="5906" width="11.28515625" style="1" customWidth="1"/>
    <col min="5907" max="5916" width="12.7109375" style="1" customWidth="1"/>
    <col min="5917" max="5926" width="10.140625" style="1" customWidth="1"/>
    <col min="5927" max="6145" width="9.140625" style="1"/>
    <col min="6146" max="6146" width="15" style="1" customWidth="1"/>
    <col min="6147" max="6162" width="11.28515625" style="1" customWidth="1"/>
    <col min="6163" max="6172" width="12.7109375" style="1" customWidth="1"/>
    <col min="6173" max="6182" width="10.140625" style="1" customWidth="1"/>
    <col min="6183" max="6401" width="9.140625" style="1"/>
    <col min="6402" max="6402" width="15" style="1" customWidth="1"/>
    <col min="6403" max="6418" width="11.28515625" style="1" customWidth="1"/>
    <col min="6419" max="6428" width="12.7109375" style="1" customWidth="1"/>
    <col min="6429" max="6438" width="10.140625" style="1" customWidth="1"/>
    <col min="6439" max="6657" width="9.140625" style="1"/>
    <col min="6658" max="6658" width="15" style="1" customWidth="1"/>
    <col min="6659" max="6674" width="11.28515625" style="1" customWidth="1"/>
    <col min="6675" max="6684" width="12.7109375" style="1" customWidth="1"/>
    <col min="6685" max="6694" width="10.140625" style="1" customWidth="1"/>
    <col min="6695" max="6913" width="9.140625" style="1"/>
    <col min="6914" max="6914" width="15" style="1" customWidth="1"/>
    <col min="6915" max="6930" width="11.28515625" style="1" customWidth="1"/>
    <col min="6931" max="6940" width="12.7109375" style="1" customWidth="1"/>
    <col min="6941" max="6950" width="10.140625" style="1" customWidth="1"/>
    <col min="6951" max="7169" width="9.140625" style="1"/>
    <col min="7170" max="7170" width="15" style="1" customWidth="1"/>
    <col min="7171" max="7186" width="11.28515625" style="1" customWidth="1"/>
    <col min="7187" max="7196" width="12.7109375" style="1" customWidth="1"/>
    <col min="7197" max="7206" width="10.140625" style="1" customWidth="1"/>
    <col min="7207" max="7425" width="9.140625" style="1"/>
    <col min="7426" max="7426" width="15" style="1" customWidth="1"/>
    <col min="7427" max="7442" width="11.28515625" style="1" customWidth="1"/>
    <col min="7443" max="7452" width="12.7109375" style="1" customWidth="1"/>
    <col min="7453" max="7462" width="10.140625" style="1" customWidth="1"/>
    <col min="7463" max="7681" width="9.140625" style="1"/>
    <col min="7682" max="7682" width="15" style="1" customWidth="1"/>
    <col min="7683" max="7698" width="11.28515625" style="1" customWidth="1"/>
    <col min="7699" max="7708" width="12.7109375" style="1" customWidth="1"/>
    <col min="7709" max="7718" width="10.140625" style="1" customWidth="1"/>
    <col min="7719" max="7937" width="9.140625" style="1"/>
    <col min="7938" max="7938" width="15" style="1" customWidth="1"/>
    <col min="7939" max="7954" width="11.28515625" style="1" customWidth="1"/>
    <col min="7955" max="7964" width="12.7109375" style="1" customWidth="1"/>
    <col min="7965" max="7974" width="10.140625" style="1" customWidth="1"/>
    <col min="7975" max="8193" width="9.140625" style="1"/>
    <col min="8194" max="8194" width="15" style="1" customWidth="1"/>
    <col min="8195" max="8210" width="11.28515625" style="1" customWidth="1"/>
    <col min="8211" max="8220" width="12.7109375" style="1" customWidth="1"/>
    <col min="8221" max="8230" width="10.140625" style="1" customWidth="1"/>
    <col min="8231" max="8449" width="9.140625" style="1"/>
    <col min="8450" max="8450" width="15" style="1" customWidth="1"/>
    <col min="8451" max="8466" width="11.28515625" style="1" customWidth="1"/>
    <col min="8467" max="8476" width="12.7109375" style="1" customWidth="1"/>
    <col min="8477" max="8486" width="10.140625" style="1" customWidth="1"/>
    <col min="8487" max="8705" width="9.140625" style="1"/>
    <col min="8706" max="8706" width="15" style="1" customWidth="1"/>
    <col min="8707" max="8722" width="11.28515625" style="1" customWidth="1"/>
    <col min="8723" max="8732" width="12.7109375" style="1" customWidth="1"/>
    <col min="8733" max="8742" width="10.140625" style="1" customWidth="1"/>
    <col min="8743" max="8961" width="9.140625" style="1"/>
    <col min="8962" max="8962" width="15" style="1" customWidth="1"/>
    <col min="8963" max="8978" width="11.28515625" style="1" customWidth="1"/>
    <col min="8979" max="8988" width="12.7109375" style="1" customWidth="1"/>
    <col min="8989" max="8998" width="10.140625" style="1" customWidth="1"/>
    <col min="8999" max="9217" width="9.140625" style="1"/>
    <col min="9218" max="9218" width="15" style="1" customWidth="1"/>
    <col min="9219" max="9234" width="11.28515625" style="1" customWidth="1"/>
    <col min="9235" max="9244" width="12.7109375" style="1" customWidth="1"/>
    <col min="9245" max="9254" width="10.140625" style="1" customWidth="1"/>
    <col min="9255" max="9473" width="9.140625" style="1"/>
    <col min="9474" max="9474" width="15" style="1" customWidth="1"/>
    <col min="9475" max="9490" width="11.28515625" style="1" customWidth="1"/>
    <col min="9491" max="9500" width="12.7109375" style="1" customWidth="1"/>
    <col min="9501" max="9510" width="10.140625" style="1" customWidth="1"/>
    <col min="9511" max="9729" width="9.140625" style="1"/>
    <col min="9730" max="9730" width="15" style="1" customWidth="1"/>
    <col min="9731" max="9746" width="11.28515625" style="1" customWidth="1"/>
    <col min="9747" max="9756" width="12.7109375" style="1" customWidth="1"/>
    <col min="9757" max="9766" width="10.140625" style="1" customWidth="1"/>
    <col min="9767" max="9985" width="9.140625" style="1"/>
    <col min="9986" max="9986" width="15" style="1" customWidth="1"/>
    <col min="9987" max="10002" width="11.28515625" style="1" customWidth="1"/>
    <col min="10003" max="10012" width="12.7109375" style="1" customWidth="1"/>
    <col min="10013" max="10022" width="10.140625" style="1" customWidth="1"/>
    <col min="10023" max="10241" width="9.140625" style="1"/>
    <col min="10242" max="10242" width="15" style="1" customWidth="1"/>
    <col min="10243" max="10258" width="11.28515625" style="1" customWidth="1"/>
    <col min="10259" max="10268" width="12.7109375" style="1" customWidth="1"/>
    <col min="10269" max="10278" width="10.140625" style="1" customWidth="1"/>
    <col min="10279" max="10497" width="9.140625" style="1"/>
    <col min="10498" max="10498" width="15" style="1" customWidth="1"/>
    <col min="10499" max="10514" width="11.28515625" style="1" customWidth="1"/>
    <col min="10515" max="10524" width="12.7109375" style="1" customWidth="1"/>
    <col min="10525" max="10534" width="10.140625" style="1" customWidth="1"/>
    <col min="10535" max="10753" width="9.140625" style="1"/>
    <col min="10754" max="10754" width="15" style="1" customWidth="1"/>
    <col min="10755" max="10770" width="11.28515625" style="1" customWidth="1"/>
    <col min="10771" max="10780" width="12.7109375" style="1" customWidth="1"/>
    <col min="10781" max="10790" width="10.140625" style="1" customWidth="1"/>
    <col min="10791" max="11009" width="9.140625" style="1"/>
    <col min="11010" max="11010" width="15" style="1" customWidth="1"/>
    <col min="11011" max="11026" width="11.28515625" style="1" customWidth="1"/>
    <col min="11027" max="11036" width="12.7109375" style="1" customWidth="1"/>
    <col min="11037" max="11046" width="10.140625" style="1" customWidth="1"/>
    <col min="11047" max="11265" width="9.140625" style="1"/>
    <col min="11266" max="11266" width="15" style="1" customWidth="1"/>
    <col min="11267" max="11282" width="11.28515625" style="1" customWidth="1"/>
    <col min="11283" max="11292" width="12.7109375" style="1" customWidth="1"/>
    <col min="11293" max="11302" width="10.140625" style="1" customWidth="1"/>
    <col min="11303" max="11521" width="9.140625" style="1"/>
    <col min="11522" max="11522" width="15" style="1" customWidth="1"/>
    <col min="11523" max="11538" width="11.28515625" style="1" customWidth="1"/>
    <col min="11539" max="11548" width="12.7109375" style="1" customWidth="1"/>
    <col min="11549" max="11558" width="10.140625" style="1" customWidth="1"/>
    <col min="11559" max="11777" width="9.140625" style="1"/>
    <col min="11778" max="11778" width="15" style="1" customWidth="1"/>
    <col min="11779" max="11794" width="11.28515625" style="1" customWidth="1"/>
    <col min="11795" max="11804" width="12.7109375" style="1" customWidth="1"/>
    <col min="11805" max="11814" width="10.140625" style="1" customWidth="1"/>
    <col min="11815" max="12033" width="9.140625" style="1"/>
    <col min="12034" max="12034" width="15" style="1" customWidth="1"/>
    <col min="12035" max="12050" width="11.28515625" style="1" customWidth="1"/>
    <col min="12051" max="12060" width="12.7109375" style="1" customWidth="1"/>
    <col min="12061" max="12070" width="10.140625" style="1" customWidth="1"/>
    <col min="12071" max="12289" width="9.140625" style="1"/>
    <col min="12290" max="12290" width="15" style="1" customWidth="1"/>
    <col min="12291" max="12306" width="11.28515625" style="1" customWidth="1"/>
    <col min="12307" max="12316" width="12.7109375" style="1" customWidth="1"/>
    <col min="12317" max="12326" width="10.140625" style="1" customWidth="1"/>
    <col min="12327" max="12545" width="9.140625" style="1"/>
    <col min="12546" max="12546" width="15" style="1" customWidth="1"/>
    <col min="12547" max="12562" width="11.28515625" style="1" customWidth="1"/>
    <col min="12563" max="12572" width="12.7109375" style="1" customWidth="1"/>
    <col min="12573" max="12582" width="10.140625" style="1" customWidth="1"/>
    <col min="12583" max="12801" width="9.140625" style="1"/>
    <col min="12802" max="12802" width="15" style="1" customWidth="1"/>
    <col min="12803" max="12818" width="11.28515625" style="1" customWidth="1"/>
    <col min="12819" max="12828" width="12.7109375" style="1" customWidth="1"/>
    <col min="12829" max="12838" width="10.140625" style="1" customWidth="1"/>
    <col min="12839" max="13057" width="9.140625" style="1"/>
    <col min="13058" max="13058" width="15" style="1" customWidth="1"/>
    <col min="13059" max="13074" width="11.28515625" style="1" customWidth="1"/>
    <col min="13075" max="13084" width="12.7109375" style="1" customWidth="1"/>
    <col min="13085" max="13094" width="10.140625" style="1" customWidth="1"/>
    <col min="13095" max="13313" width="9.140625" style="1"/>
    <col min="13314" max="13314" width="15" style="1" customWidth="1"/>
    <col min="13315" max="13330" width="11.28515625" style="1" customWidth="1"/>
    <col min="13331" max="13340" width="12.7109375" style="1" customWidth="1"/>
    <col min="13341" max="13350" width="10.140625" style="1" customWidth="1"/>
    <col min="13351" max="13569" width="9.140625" style="1"/>
    <col min="13570" max="13570" width="15" style="1" customWidth="1"/>
    <col min="13571" max="13586" width="11.28515625" style="1" customWidth="1"/>
    <col min="13587" max="13596" width="12.7109375" style="1" customWidth="1"/>
    <col min="13597" max="13606" width="10.140625" style="1" customWidth="1"/>
    <col min="13607" max="13825" width="9.140625" style="1"/>
    <col min="13826" max="13826" width="15" style="1" customWidth="1"/>
    <col min="13827" max="13842" width="11.28515625" style="1" customWidth="1"/>
    <col min="13843" max="13852" width="12.7109375" style="1" customWidth="1"/>
    <col min="13853" max="13862" width="10.140625" style="1" customWidth="1"/>
    <col min="13863" max="14081" width="9.140625" style="1"/>
    <col min="14082" max="14082" width="15" style="1" customWidth="1"/>
    <col min="14083" max="14098" width="11.28515625" style="1" customWidth="1"/>
    <col min="14099" max="14108" width="12.7109375" style="1" customWidth="1"/>
    <col min="14109" max="14118" width="10.140625" style="1" customWidth="1"/>
    <col min="14119" max="14337" width="9.140625" style="1"/>
    <col min="14338" max="14338" width="15" style="1" customWidth="1"/>
    <col min="14339" max="14354" width="11.28515625" style="1" customWidth="1"/>
    <col min="14355" max="14364" width="12.7109375" style="1" customWidth="1"/>
    <col min="14365" max="14374" width="10.140625" style="1" customWidth="1"/>
    <col min="14375" max="14593" width="9.140625" style="1"/>
    <col min="14594" max="14594" width="15" style="1" customWidth="1"/>
    <col min="14595" max="14610" width="11.28515625" style="1" customWidth="1"/>
    <col min="14611" max="14620" width="12.7109375" style="1" customWidth="1"/>
    <col min="14621" max="14630" width="10.140625" style="1" customWidth="1"/>
    <col min="14631" max="14849" width="9.140625" style="1"/>
    <col min="14850" max="14850" width="15" style="1" customWidth="1"/>
    <col min="14851" max="14866" width="11.28515625" style="1" customWidth="1"/>
    <col min="14867" max="14876" width="12.7109375" style="1" customWidth="1"/>
    <col min="14877" max="14886" width="10.140625" style="1" customWidth="1"/>
    <col min="14887" max="15105" width="9.140625" style="1"/>
    <col min="15106" max="15106" width="15" style="1" customWidth="1"/>
    <col min="15107" max="15122" width="11.28515625" style="1" customWidth="1"/>
    <col min="15123" max="15132" width="12.7109375" style="1" customWidth="1"/>
    <col min="15133" max="15142" width="10.140625" style="1" customWidth="1"/>
    <col min="15143" max="15361" width="9.140625" style="1"/>
    <col min="15362" max="15362" width="15" style="1" customWidth="1"/>
    <col min="15363" max="15378" width="11.28515625" style="1" customWidth="1"/>
    <col min="15379" max="15388" width="12.7109375" style="1" customWidth="1"/>
    <col min="15389" max="15398" width="10.140625" style="1" customWidth="1"/>
    <col min="15399" max="15617" width="9.140625" style="1"/>
    <col min="15618" max="15618" width="15" style="1" customWidth="1"/>
    <col min="15619" max="15634" width="11.28515625" style="1" customWidth="1"/>
    <col min="15635" max="15644" width="12.7109375" style="1" customWidth="1"/>
    <col min="15645" max="15654" width="10.140625" style="1" customWidth="1"/>
    <col min="15655" max="15873" width="9.140625" style="1"/>
    <col min="15874" max="15874" width="15" style="1" customWidth="1"/>
    <col min="15875" max="15890" width="11.28515625" style="1" customWidth="1"/>
    <col min="15891" max="15900" width="12.7109375" style="1" customWidth="1"/>
    <col min="15901" max="15910" width="10.140625" style="1" customWidth="1"/>
    <col min="15911" max="16129" width="9.140625" style="1"/>
    <col min="16130" max="16130" width="15" style="1" customWidth="1"/>
    <col min="16131" max="16146" width="11.28515625" style="1" customWidth="1"/>
    <col min="16147" max="16156" width="12.7109375" style="1" customWidth="1"/>
    <col min="16157" max="16166" width="10.140625" style="1" customWidth="1"/>
    <col min="16167" max="16384" width="9.140625" style="1"/>
  </cols>
  <sheetData>
    <row r="1" spans="1:148" ht="21" customHeight="1" thickBot="1">
      <c r="P1" s="18"/>
      <c r="Q1" s="18"/>
      <c r="R1" s="12"/>
      <c r="S1" s="12"/>
      <c r="T1" s="12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148" ht="21" customHeight="1">
      <c r="B2" s="11"/>
      <c r="C2" s="104" t="str">
        <f>+'[1]Single Life_Final'!B2</f>
        <v>SBI LIFE - SWARNA JEEVAN (111N049V05)</v>
      </c>
      <c r="D2" s="105"/>
      <c r="E2" s="105"/>
      <c r="F2" s="105"/>
      <c r="G2" s="105"/>
      <c r="H2" s="105"/>
      <c r="J2" s="104" t="str">
        <f>+C2</f>
        <v>SBI LIFE - SWARNA JEEVAN (111N049V05)</v>
      </c>
      <c r="K2" s="105"/>
      <c r="L2" s="105"/>
      <c r="M2" s="105"/>
      <c r="N2" s="105"/>
      <c r="O2" s="105"/>
      <c r="P2" s="106"/>
      <c r="Q2" s="18"/>
      <c r="R2" s="12"/>
      <c r="S2" s="12"/>
      <c r="T2" s="12"/>
      <c r="U2" s="104" t="str">
        <f>+J2</f>
        <v>SBI LIFE - SWARNA JEEVAN (111N049V05)</v>
      </c>
      <c r="V2" s="105"/>
      <c r="W2" s="105"/>
      <c r="X2" s="105"/>
      <c r="Y2" s="105"/>
      <c r="Z2" s="105"/>
      <c r="AA2" s="106"/>
      <c r="AB2"/>
      <c r="AC2"/>
      <c r="AD2"/>
      <c r="AE2" s="104" t="str">
        <f>+U2</f>
        <v>SBI LIFE - SWARNA JEEVAN (111N049V05)</v>
      </c>
      <c r="AF2" s="105"/>
      <c r="AG2" s="105"/>
      <c r="AH2" s="105"/>
      <c r="AI2" s="105"/>
      <c r="AJ2" s="105"/>
      <c r="AK2" s="106"/>
      <c r="AL2"/>
      <c r="AM2"/>
      <c r="AN2"/>
      <c r="AO2" s="104" t="str">
        <f>+AE2</f>
        <v>SBI LIFE - SWARNA JEEVAN (111N049V05)</v>
      </c>
      <c r="AP2" s="105"/>
      <c r="AQ2" s="105"/>
      <c r="AR2" s="105"/>
      <c r="AS2" s="105"/>
      <c r="AT2" s="105"/>
      <c r="AU2" s="106"/>
      <c r="AV2"/>
      <c r="AW2"/>
      <c r="AX2"/>
      <c r="AY2" s="104" t="str">
        <f>+AO2</f>
        <v>SBI LIFE - SWARNA JEEVAN (111N049V05)</v>
      </c>
      <c r="AZ2" s="105"/>
      <c r="BA2" s="105"/>
      <c r="BB2" s="105"/>
      <c r="BC2" s="105"/>
      <c r="BD2" s="105"/>
      <c r="BE2" s="106"/>
      <c r="BF2"/>
      <c r="BG2"/>
    </row>
    <row r="3" spans="1:148" ht="15.75">
      <c r="B3" s="20"/>
      <c r="C3" s="101" t="s">
        <v>58</v>
      </c>
      <c r="D3" s="102"/>
      <c r="E3" s="102"/>
      <c r="F3" s="102"/>
      <c r="G3" s="102"/>
      <c r="H3" s="102"/>
      <c r="J3" s="101" t="s">
        <v>58</v>
      </c>
      <c r="K3" s="102"/>
      <c r="L3" s="102"/>
      <c r="M3" s="102"/>
      <c r="N3" s="102"/>
      <c r="O3" s="102"/>
      <c r="P3" s="103"/>
      <c r="Q3" s="18"/>
      <c r="R3" s="12"/>
      <c r="S3" s="12"/>
      <c r="T3" s="12"/>
      <c r="U3" s="101" t="s">
        <v>58</v>
      </c>
      <c r="V3" s="102"/>
      <c r="W3" s="102"/>
      <c r="X3" s="102"/>
      <c r="Y3" s="102"/>
      <c r="Z3" s="102"/>
      <c r="AA3" s="103"/>
      <c r="AB3"/>
      <c r="AC3"/>
      <c r="AD3"/>
      <c r="AE3" s="101" t="str">
        <f>$J$3</f>
        <v>Annexure VIII</v>
      </c>
      <c r="AF3" s="102"/>
      <c r="AG3" s="102"/>
      <c r="AH3" s="102"/>
      <c r="AI3" s="102"/>
      <c r="AJ3" s="102"/>
      <c r="AK3" s="103"/>
      <c r="AL3"/>
      <c r="AM3"/>
      <c r="AN3"/>
      <c r="AO3" s="101" t="str">
        <f>$J$3</f>
        <v>Annexure VIII</v>
      </c>
      <c r="AP3" s="102"/>
      <c r="AQ3" s="102"/>
      <c r="AR3" s="102"/>
      <c r="AS3" s="102"/>
      <c r="AT3" s="102"/>
      <c r="AU3" s="103"/>
      <c r="AV3"/>
      <c r="AW3"/>
      <c r="AX3"/>
      <c r="AY3" s="101" t="str">
        <f>$J$3</f>
        <v>Annexure VIII</v>
      </c>
      <c r="AZ3" s="102"/>
      <c r="BA3" s="102"/>
      <c r="BB3" s="102"/>
      <c r="BC3" s="102"/>
      <c r="BD3" s="102"/>
      <c r="BE3" s="103"/>
      <c r="BF3"/>
      <c r="BG3"/>
    </row>
    <row r="4" spans="1:148" ht="15.75">
      <c r="B4" s="20"/>
      <c r="C4" s="101" t="s">
        <v>4</v>
      </c>
      <c r="D4" s="102"/>
      <c r="E4" s="102"/>
      <c r="F4" s="102"/>
      <c r="G4" s="102"/>
      <c r="H4" s="102"/>
      <c r="J4" s="101" t="s">
        <v>4</v>
      </c>
      <c r="K4" s="102"/>
      <c r="L4" s="102"/>
      <c r="M4" s="102"/>
      <c r="N4" s="102"/>
      <c r="O4" s="102"/>
      <c r="P4" s="103"/>
      <c r="Q4" s="19"/>
      <c r="R4" s="19"/>
      <c r="S4" s="19"/>
      <c r="T4" s="12"/>
      <c r="U4" s="101" t="s">
        <v>4</v>
      </c>
      <c r="V4" s="102"/>
      <c r="W4" s="102"/>
      <c r="X4" s="102"/>
      <c r="Y4" s="102"/>
      <c r="Z4" s="102"/>
      <c r="AA4" s="103"/>
      <c r="AB4"/>
      <c r="AC4"/>
      <c r="AD4"/>
      <c r="AE4" s="101" t="s">
        <v>4</v>
      </c>
      <c r="AF4" s="102"/>
      <c r="AG4" s="102"/>
      <c r="AH4" s="102"/>
      <c r="AI4" s="102"/>
      <c r="AJ4" s="102"/>
      <c r="AK4" s="103"/>
      <c r="AL4"/>
      <c r="AM4"/>
      <c r="AN4"/>
      <c r="AO4" s="101" t="str">
        <f>J4</f>
        <v xml:space="preserve"> Group Immediate Annuity Rates P.A. Payable Monthly</v>
      </c>
      <c r="AP4" s="102"/>
      <c r="AQ4" s="102"/>
      <c r="AR4" s="102"/>
      <c r="AS4" s="102"/>
      <c r="AT4" s="102"/>
      <c r="AU4" s="103"/>
      <c r="AV4"/>
      <c r="AW4"/>
      <c r="AX4"/>
      <c r="AY4" s="101" t="str">
        <f>J4</f>
        <v xml:space="preserve"> Group Immediate Annuity Rates P.A. Payable Monthly</v>
      </c>
      <c r="AZ4" s="102"/>
      <c r="BA4" s="102"/>
      <c r="BB4" s="102"/>
      <c r="BC4" s="102"/>
      <c r="BD4" s="102"/>
      <c r="BE4" s="103"/>
      <c r="BF4"/>
      <c r="BG4"/>
    </row>
    <row r="5" spans="1:148" ht="15.75">
      <c r="B5" s="20"/>
      <c r="C5" s="101" t="s">
        <v>59</v>
      </c>
      <c r="D5" s="102"/>
      <c r="E5" s="102"/>
      <c r="F5" s="102"/>
      <c r="G5" s="102"/>
      <c r="H5" s="102"/>
      <c r="J5" s="101" t="s">
        <v>59</v>
      </c>
      <c r="K5" s="102"/>
      <c r="L5" s="102"/>
      <c r="M5" s="102"/>
      <c r="N5" s="102"/>
      <c r="O5" s="102"/>
      <c r="P5" s="103"/>
      <c r="Q5" s="11"/>
      <c r="R5" s="11"/>
      <c r="S5" s="11"/>
      <c r="T5" s="12"/>
      <c r="U5" s="101" t="s">
        <v>59</v>
      </c>
      <c r="V5" s="102"/>
      <c r="W5" s="102"/>
      <c r="X5" s="102"/>
      <c r="Y5" s="102"/>
      <c r="Z5" s="102"/>
      <c r="AA5" s="103"/>
      <c r="AB5"/>
      <c r="AC5"/>
      <c r="AD5"/>
      <c r="AE5" s="101" t="s">
        <v>59</v>
      </c>
      <c r="AF5" s="102"/>
      <c r="AG5" s="102"/>
      <c r="AH5" s="102"/>
      <c r="AI5" s="102"/>
      <c r="AJ5" s="102"/>
      <c r="AK5" s="103"/>
      <c r="AL5"/>
      <c r="AM5"/>
      <c r="AN5"/>
      <c r="AO5" s="101" t="s">
        <v>59</v>
      </c>
      <c r="AP5" s="102"/>
      <c r="AQ5" s="102"/>
      <c r="AR5" s="102"/>
      <c r="AS5" s="102"/>
      <c r="AT5" s="102"/>
      <c r="AU5" s="103"/>
      <c r="AV5"/>
      <c r="AW5"/>
      <c r="AX5"/>
      <c r="AY5" s="101" t="s">
        <v>59</v>
      </c>
      <c r="AZ5" s="102"/>
      <c r="BA5" s="102"/>
      <c r="BB5" s="102"/>
      <c r="BC5" s="102"/>
      <c r="BD5" s="102"/>
      <c r="BE5" s="103"/>
      <c r="BF5"/>
      <c r="BG5"/>
    </row>
    <row r="6" spans="1:148" ht="31.5" customHeight="1" thickBot="1">
      <c r="A6"/>
      <c r="B6" s="20"/>
      <c r="C6" s="121" t="s">
        <v>62</v>
      </c>
      <c r="D6" s="120"/>
      <c r="E6" s="120"/>
      <c r="F6" s="120"/>
      <c r="G6" s="120"/>
      <c r="H6" s="120"/>
      <c r="I6" s="67"/>
      <c r="J6" s="121" t="str">
        <f>+C6</f>
        <v>Life and Last Survivor - 50% Income_Simple Increasing annuity @5%</v>
      </c>
      <c r="K6" s="120"/>
      <c r="L6" s="120"/>
      <c r="M6" s="120"/>
      <c r="N6" s="120"/>
      <c r="O6" s="120"/>
      <c r="P6" s="122"/>
      <c r="Q6" s="68"/>
      <c r="R6" s="68"/>
      <c r="S6" s="68"/>
      <c r="T6" s="69"/>
      <c r="U6" s="121" t="str">
        <f>+J6</f>
        <v>Life and Last Survivor - 50% Income_Simple Increasing annuity @5%</v>
      </c>
      <c r="V6" s="120"/>
      <c r="W6" s="120"/>
      <c r="X6" s="120"/>
      <c r="Y6" s="120"/>
      <c r="Z6" s="120"/>
      <c r="AA6" s="122"/>
      <c r="AB6" s="68"/>
      <c r="AC6" s="68"/>
      <c r="AD6" s="68"/>
      <c r="AE6" s="121" t="str">
        <f>+U6</f>
        <v>Life and Last Survivor - 50% Income_Simple Increasing annuity @5%</v>
      </c>
      <c r="AF6" s="120"/>
      <c r="AG6" s="120"/>
      <c r="AH6" s="120"/>
      <c r="AI6" s="120"/>
      <c r="AJ6" s="120"/>
      <c r="AK6" s="122"/>
      <c r="AL6" s="68"/>
      <c r="AM6" s="68"/>
      <c r="AN6" s="68"/>
      <c r="AO6" s="121" t="str">
        <f>+AE6</f>
        <v>Life and Last Survivor - 50% Income_Simple Increasing annuity @5%</v>
      </c>
      <c r="AP6" s="120"/>
      <c r="AQ6" s="120"/>
      <c r="AR6" s="120"/>
      <c r="AS6" s="120"/>
      <c r="AT6" s="120"/>
      <c r="AU6" s="122"/>
      <c r="AV6" s="68"/>
      <c r="AW6" s="68"/>
      <c r="AX6" s="68"/>
      <c r="AY6" s="121" t="str">
        <f>+AO6</f>
        <v>Life and Last Survivor - 50% Income_Simple Increasing annuity @5%</v>
      </c>
      <c r="AZ6" s="120"/>
      <c r="BA6" s="120"/>
      <c r="BB6" s="120"/>
      <c r="BC6" s="120"/>
      <c r="BD6" s="120"/>
      <c r="BE6" s="122"/>
      <c r="BF6"/>
      <c r="BG6"/>
    </row>
    <row r="7" spans="1:148" ht="13.5" thickBot="1">
      <c r="A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148" ht="30" customHeight="1" thickBot="1">
      <c r="A8"/>
      <c r="C8" s="135" t="s">
        <v>1</v>
      </c>
      <c r="D8" s="136"/>
      <c r="E8" s="137"/>
      <c r="F8" s="20"/>
      <c r="G8" s="20"/>
      <c r="H8" s="20"/>
      <c r="I8" s="135" t="s">
        <v>1</v>
      </c>
      <c r="J8" s="136"/>
      <c r="K8" s="137"/>
      <c r="P8"/>
      <c r="Q8"/>
      <c r="R8"/>
      <c r="S8" s="132" t="s">
        <v>1</v>
      </c>
      <c r="T8" s="133"/>
      <c r="U8" s="134"/>
      <c r="V8"/>
      <c r="W8"/>
      <c r="AA8"/>
      <c r="AB8"/>
      <c r="AC8" s="132" t="s">
        <v>1</v>
      </c>
      <c r="AD8" s="133"/>
      <c r="AE8" s="134"/>
      <c r="AF8"/>
      <c r="AG8"/>
      <c r="AK8"/>
      <c r="AL8"/>
      <c r="AM8" s="132" t="s">
        <v>1</v>
      </c>
      <c r="AN8" s="133"/>
      <c r="AO8" s="134"/>
      <c r="AP8"/>
      <c r="AQ8"/>
      <c r="AU8"/>
      <c r="AV8"/>
      <c r="AW8" s="132" t="s">
        <v>1</v>
      </c>
      <c r="AX8" s="133"/>
      <c r="AY8" s="134"/>
      <c r="AZ8"/>
      <c r="BA8"/>
      <c r="BE8"/>
      <c r="BF8"/>
      <c r="BG8"/>
    </row>
    <row r="9" spans="1:148" ht="46.5" customHeight="1" thickBot="1">
      <c r="A9"/>
      <c r="B9" s="28" t="s">
        <v>2</v>
      </c>
      <c r="C9" s="70">
        <v>30</v>
      </c>
      <c r="D9" s="70">
        <v>31</v>
      </c>
      <c r="E9" s="70">
        <v>32</v>
      </c>
      <c r="F9" s="70">
        <v>33</v>
      </c>
      <c r="G9" s="70">
        <v>34</v>
      </c>
      <c r="H9" s="70">
        <v>35</v>
      </c>
      <c r="I9" s="70">
        <v>36</v>
      </c>
      <c r="J9" s="70">
        <v>37</v>
      </c>
      <c r="K9" s="70">
        <v>38</v>
      </c>
      <c r="L9" s="70">
        <v>39</v>
      </c>
      <c r="M9" s="70">
        <v>40</v>
      </c>
      <c r="N9" s="71">
        <v>41</v>
      </c>
      <c r="O9" s="71">
        <v>42</v>
      </c>
      <c r="P9" s="71">
        <v>43</v>
      </c>
      <c r="Q9" s="71">
        <v>44</v>
      </c>
      <c r="R9" s="71">
        <v>45</v>
      </c>
      <c r="S9" s="71">
        <v>46</v>
      </c>
      <c r="T9" s="71">
        <v>47</v>
      </c>
      <c r="U9" s="71">
        <v>48</v>
      </c>
      <c r="V9" s="71">
        <v>49</v>
      </c>
      <c r="W9" s="72">
        <v>50</v>
      </c>
      <c r="X9" s="73">
        <v>51</v>
      </c>
      <c r="Y9" s="71">
        <v>52</v>
      </c>
      <c r="Z9" s="71">
        <v>53</v>
      </c>
      <c r="AA9" s="71">
        <v>54</v>
      </c>
      <c r="AB9" s="71">
        <v>55</v>
      </c>
      <c r="AC9" s="71">
        <v>56</v>
      </c>
      <c r="AD9" s="71">
        <v>57</v>
      </c>
      <c r="AE9" s="71">
        <v>58</v>
      </c>
      <c r="AF9" s="71">
        <v>59</v>
      </c>
      <c r="AG9" s="71">
        <v>60</v>
      </c>
      <c r="AH9" s="71">
        <v>61</v>
      </c>
      <c r="AI9" s="71">
        <v>62</v>
      </c>
      <c r="AJ9" s="71">
        <v>63</v>
      </c>
      <c r="AK9" s="71">
        <v>64</v>
      </c>
      <c r="AL9" s="71">
        <v>65</v>
      </c>
      <c r="AM9" s="71">
        <v>66</v>
      </c>
      <c r="AN9" s="71">
        <v>67</v>
      </c>
      <c r="AO9" s="71">
        <v>68</v>
      </c>
      <c r="AP9" s="71">
        <v>69</v>
      </c>
      <c r="AQ9" s="71">
        <v>70</v>
      </c>
      <c r="AR9" s="71">
        <v>71</v>
      </c>
      <c r="AS9" s="71">
        <v>72</v>
      </c>
      <c r="AT9" s="71">
        <v>73</v>
      </c>
      <c r="AU9" s="71">
        <v>74</v>
      </c>
      <c r="AV9" s="71">
        <v>75</v>
      </c>
      <c r="AW9" s="71">
        <v>76</v>
      </c>
      <c r="AX9" s="71">
        <v>77</v>
      </c>
      <c r="AY9" s="71">
        <v>78</v>
      </c>
      <c r="AZ9" s="71">
        <v>79</v>
      </c>
      <c r="BA9" s="71">
        <v>80</v>
      </c>
      <c r="BB9" s="71">
        <v>81</v>
      </c>
      <c r="BC9" s="71">
        <v>82</v>
      </c>
      <c r="BD9" s="71">
        <v>83</v>
      </c>
      <c r="BE9" s="71">
        <v>84</v>
      </c>
      <c r="BF9" s="71">
        <v>85</v>
      </c>
      <c r="BG9"/>
    </row>
    <row r="10" spans="1:148" ht="15.75" customHeight="1">
      <c r="A10"/>
      <c r="B10" s="74">
        <v>18</v>
      </c>
      <c r="C10" s="62">
        <v>22.56</v>
      </c>
      <c r="D10" s="62">
        <v>22.799999999999997</v>
      </c>
      <c r="E10" s="62">
        <v>23.04</v>
      </c>
      <c r="F10" s="62">
        <v>23.28</v>
      </c>
      <c r="G10" s="62">
        <v>23.52</v>
      </c>
      <c r="H10" s="62">
        <v>23.64</v>
      </c>
      <c r="I10" s="62">
        <v>23.88</v>
      </c>
      <c r="J10" s="62">
        <v>24.119999999999997</v>
      </c>
      <c r="K10" s="62">
        <v>24.36</v>
      </c>
      <c r="L10" s="62">
        <v>24.599999999999998</v>
      </c>
      <c r="M10" s="62">
        <v>24.839999999999996</v>
      </c>
      <c r="N10" s="62">
        <v>25.08</v>
      </c>
      <c r="O10" s="62">
        <v>25.32</v>
      </c>
      <c r="P10" s="62">
        <v>25.68</v>
      </c>
      <c r="Q10" s="62">
        <v>25.92</v>
      </c>
      <c r="R10" s="62">
        <v>26.160000000000004</v>
      </c>
      <c r="S10" s="62">
        <v>26.400000000000002</v>
      </c>
      <c r="T10" s="62">
        <v>26.759999999999998</v>
      </c>
      <c r="U10" s="62">
        <v>27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</row>
    <row r="11" spans="1:148" ht="14.25">
      <c r="A11"/>
      <c r="B11" s="75">
        <v>19</v>
      </c>
      <c r="C11" s="62">
        <v>22.68</v>
      </c>
      <c r="D11" s="62">
        <v>22.919999999999998</v>
      </c>
      <c r="E11" s="62">
        <v>23.16</v>
      </c>
      <c r="F11" s="62">
        <v>23.4</v>
      </c>
      <c r="G11" s="62">
        <v>23.64</v>
      </c>
      <c r="H11" s="62">
        <v>23.88</v>
      </c>
      <c r="I11" s="62">
        <v>24.119999999999997</v>
      </c>
      <c r="J11" s="62">
        <v>24.36</v>
      </c>
      <c r="K11" s="62">
        <v>24.599999999999998</v>
      </c>
      <c r="L11" s="62">
        <v>24.839999999999996</v>
      </c>
      <c r="M11" s="62">
        <v>25.08</v>
      </c>
      <c r="N11" s="62">
        <v>25.32</v>
      </c>
      <c r="O11" s="62">
        <v>25.56</v>
      </c>
      <c r="P11" s="62">
        <v>25.799999999999997</v>
      </c>
      <c r="Q11" s="62">
        <v>26.04</v>
      </c>
      <c r="R11" s="62">
        <v>26.400000000000002</v>
      </c>
      <c r="S11" s="62">
        <v>26.64</v>
      </c>
      <c r="T11" s="62">
        <v>26.880000000000003</v>
      </c>
      <c r="U11" s="62">
        <v>27.240000000000002</v>
      </c>
      <c r="V11" s="62">
        <v>27.599999999999998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</row>
    <row r="12" spans="1:148" ht="14.25">
      <c r="A12"/>
      <c r="B12" s="75">
        <v>20</v>
      </c>
      <c r="C12" s="62">
        <v>22.919999999999998</v>
      </c>
      <c r="D12" s="62">
        <v>23.04</v>
      </c>
      <c r="E12" s="62">
        <v>23.28</v>
      </c>
      <c r="F12" s="62">
        <v>23.52</v>
      </c>
      <c r="G12" s="62">
        <v>23.759999999999998</v>
      </c>
      <c r="H12" s="62">
        <v>24</v>
      </c>
      <c r="I12" s="62">
        <v>24.240000000000002</v>
      </c>
      <c r="J12" s="62">
        <v>24.48</v>
      </c>
      <c r="K12" s="62">
        <v>24.72</v>
      </c>
      <c r="L12" s="62">
        <v>24.96</v>
      </c>
      <c r="M12" s="62">
        <v>25.200000000000003</v>
      </c>
      <c r="N12" s="62">
        <v>25.44</v>
      </c>
      <c r="O12" s="62">
        <v>25.799999999999997</v>
      </c>
      <c r="P12" s="62">
        <v>26.04</v>
      </c>
      <c r="Q12" s="62">
        <v>26.28</v>
      </c>
      <c r="R12" s="62">
        <v>26.52</v>
      </c>
      <c r="S12" s="62">
        <v>26.880000000000003</v>
      </c>
      <c r="T12" s="62">
        <v>27.119999999999997</v>
      </c>
      <c r="U12" s="62">
        <v>27.48</v>
      </c>
      <c r="V12" s="62">
        <v>27.72</v>
      </c>
      <c r="W12" s="62">
        <v>28.08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</row>
    <row r="13" spans="1:148" ht="14.25">
      <c r="A13"/>
      <c r="B13" s="75">
        <v>21</v>
      </c>
      <c r="C13" s="62">
        <v>23.04</v>
      </c>
      <c r="D13" s="62">
        <v>23.28</v>
      </c>
      <c r="E13" s="62">
        <v>23.52</v>
      </c>
      <c r="F13" s="62">
        <v>23.759999999999998</v>
      </c>
      <c r="G13" s="62">
        <v>24</v>
      </c>
      <c r="H13" s="62">
        <v>24.240000000000002</v>
      </c>
      <c r="I13" s="62">
        <v>24.48</v>
      </c>
      <c r="J13" s="62">
        <v>24.72</v>
      </c>
      <c r="K13" s="62">
        <v>24.96</v>
      </c>
      <c r="L13" s="62">
        <v>25.200000000000003</v>
      </c>
      <c r="M13" s="62">
        <v>25.44</v>
      </c>
      <c r="N13" s="62">
        <v>25.68</v>
      </c>
      <c r="O13" s="62">
        <v>25.92</v>
      </c>
      <c r="P13" s="62">
        <v>26.160000000000004</v>
      </c>
      <c r="Q13" s="62">
        <v>26.52</v>
      </c>
      <c r="R13" s="62">
        <v>26.759999999999998</v>
      </c>
      <c r="S13" s="62">
        <v>27</v>
      </c>
      <c r="T13" s="62">
        <v>27.36</v>
      </c>
      <c r="U13" s="62">
        <v>27.599999999999998</v>
      </c>
      <c r="V13" s="62">
        <v>27.96</v>
      </c>
      <c r="W13" s="62">
        <v>28.32</v>
      </c>
      <c r="X13" s="62">
        <v>28.56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4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</row>
    <row r="14" spans="1:148" ht="14.25">
      <c r="A14"/>
      <c r="B14" s="75">
        <v>22</v>
      </c>
      <c r="C14" s="62">
        <v>23.16</v>
      </c>
      <c r="D14" s="62">
        <v>23.4</v>
      </c>
      <c r="E14" s="62">
        <v>23.64</v>
      </c>
      <c r="F14" s="62">
        <v>23.88</v>
      </c>
      <c r="G14" s="62">
        <v>24.119999999999997</v>
      </c>
      <c r="H14" s="62">
        <v>24.36</v>
      </c>
      <c r="I14" s="62">
        <v>24.599999999999998</v>
      </c>
      <c r="J14" s="62">
        <v>24.839999999999996</v>
      </c>
      <c r="K14" s="62">
        <v>25.08</v>
      </c>
      <c r="L14" s="62">
        <v>25.32</v>
      </c>
      <c r="M14" s="62">
        <v>25.68</v>
      </c>
      <c r="N14" s="62">
        <v>25.92</v>
      </c>
      <c r="O14" s="62">
        <v>26.160000000000004</v>
      </c>
      <c r="P14" s="62">
        <v>26.400000000000002</v>
      </c>
      <c r="Q14" s="62">
        <v>26.64</v>
      </c>
      <c r="R14" s="62">
        <v>27</v>
      </c>
      <c r="S14" s="62">
        <v>27.240000000000002</v>
      </c>
      <c r="T14" s="62">
        <v>27.599999999999998</v>
      </c>
      <c r="U14" s="62">
        <v>27.839999999999996</v>
      </c>
      <c r="V14" s="62">
        <v>28.200000000000003</v>
      </c>
      <c r="W14" s="62">
        <v>28.44</v>
      </c>
      <c r="X14" s="62">
        <v>28.799999999999997</v>
      </c>
      <c r="Y14" s="62">
        <v>29.160000000000004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4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</row>
    <row r="15" spans="1:148" ht="14.25">
      <c r="A15"/>
      <c r="B15" s="75">
        <v>23</v>
      </c>
      <c r="C15" s="62">
        <v>23.28</v>
      </c>
      <c r="D15" s="62">
        <v>23.52</v>
      </c>
      <c r="E15" s="62">
        <v>23.759999999999998</v>
      </c>
      <c r="F15" s="62">
        <v>24</v>
      </c>
      <c r="G15" s="62">
        <v>24.240000000000002</v>
      </c>
      <c r="H15" s="62">
        <v>24.48</v>
      </c>
      <c r="I15" s="62">
        <v>24.839999999999996</v>
      </c>
      <c r="J15" s="62">
        <v>25.08</v>
      </c>
      <c r="K15" s="62">
        <v>25.32</v>
      </c>
      <c r="L15" s="62">
        <v>25.56</v>
      </c>
      <c r="M15" s="62">
        <v>25.799999999999997</v>
      </c>
      <c r="N15" s="62">
        <v>26.04</v>
      </c>
      <c r="O15" s="62">
        <v>26.400000000000002</v>
      </c>
      <c r="P15" s="62">
        <v>26.64</v>
      </c>
      <c r="Q15" s="62">
        <v>26.880000000000003</v>
      </c>
      <c r="R15" s="62">
        <v>27.240000000000002</v>
      </c>
      <c r="S15" s="62">
        <v>27.48</v>
      </c>
      <c r="T15" s="62">
        <v>27.72</v>
      </c>
      <c r="U15" s="62">
        <v>28.08</v>
      </c>
      <c r="V15" s="62">
        <v>28.44</v>
      </c>
      <c r="W15" s="62">
        <v>28.68</v>
      </c>
      <c r="X15" s="62">
        <v>29.04</v>
      </c>
      <c r="Y15" s="62">
        <v>29.400000000000002</v>
      </c>
      <c r="Z15" s="62">
        <v>29.759999999999998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4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</row>
    <row r="16" spans="1:148" ht="14.25">
      <c r="A16"/>
      <c r="B16" s="75">
        <v>24</v>
      </c>
      <c r="C16" s="62">
        <v>23.4</v>
      </c>
      <c r="D16" s="62">
        <v>23.64</v>
      </c>
      <c r="E16" s="62">
        <v>23.88</v>
      </c>
      <c r="F16" s="62">
        <v>24.119999999999997</v>
      </c>
      <c r="G16" s="62">
        <v>24.48</v>
      </c>
      <c r="H16" s="62">
        <v>24.72</v>
      </c>
      <c r="I16" s="62">
        <v>24.96</v>
      </c>
      <c r="J16" s="62">
        <v>25.200000000000003</v>
      </c>
      <c r="K16" s="62">
        <v>25.44</v>
      </c>
      <c r="L16" s="62">
        <v>25.799999999999997</v>
      </c>
      <c r="M16" s="62">
        <v>26.04</v>
      </c>
      <c r="N16" s="62">
        <v>26.28</v>
      </c>
      <c r="O16" s="62">
        <v>26.52</v>
      </c>
      <c r="P16" s="62">
        <v>26.880000000000003</v>
      </c>
      <c r="Q16" s="62">
        <v>27.119999999999997</v>
      </c>
      <c r="R16" s="62">
        <v>27.36</v>
      </c>
      <c r="S16" s="62">
        <v>27.72</v>
      </c>
      <c r="T16" s="62">
        <v>27.96</v>
      </c>
      <c r="U16" s="62">
        <v>28.32</v>
      </c>
      <c r="V16" s="62">
        <v>28.56</v>
      </c>
      <c r="W16" s="62">
        <v>28.92</v>
      </c>
      <c r="X16" s="62">
        <v>29.28</v>
      </c>
      <c r="Y16" s="62">
        <v>29.64</v>
      </c>
      <c r="Z16" s="62">
        <v>30</v>
      </c>
      <c r="AA16" s="62">
        <v>30.36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4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</row>
    <row r="17" spans="1:148" ht="14.25">
      <c r="A17"/>
      <c r="B17" s="75">
        <v>25</v>
      </c>
      <c r="C17" s="62">
        <v>23.52</v>
      </c>
      <c r="D17" s="62">
        <v>23.759999999999998</v>
      </c>
      <c r="E17" s="62">
        <v>24</v>
      </c>
      <c r="F17" s="62">
        <v>24.36</v>
      </c>
      <c r="G17" s="62">
        <v>24.599999999999998</v>
      </c>
      <c r="H17" s="62">
        <v>24.839999999999996</v>
      </c>
      <c r="I17" s="62">
        <v>25.08</v>
      </c>
      <c r="J17" s="62">
        <v>25.44</v>
      </c>
      <c r="K17" s="62">
        <v>25.68</v>
      </c>
      <c r="L17" s="62">
        <v>25.92</v>
      </c>
      <c r="M17" s="62">
        <v>26.28</v>
      </c>
      <c r="N17" s="62">
        <v>26.52</v>
      </c>
      <c r="O17" s="62">
        <v>26.759999999999998</v>
      </c>
      <c r="P17" s="62">
        <v>27.119999999999997</v>
      </c>
      <c r="Q17" s="62">
        <v>27.36</v>
      </c>
      <c r="R17" s="62">
        <v>27.599999999999998</v>
      </c>
      <c r="S17" s="62">
        <v>27.96</v>
      </c>
      <c r="T17" s="62">
        <v>28.200000000000003</v>
      </c>
      <c r="U17" s="62">
        <v>28.56</v>
      </c>
      <c r="V17" s="62">
        <v>28.799999999999997</v>
      </c>
      <c r="W17" s="62">
        <v>29.160000000000004</v>
      </c>
      <c r="X17" s="62">
        <v>29.52</v>
      </c>
      <c r="Y17" s="62">
        <v>29.880000000000003</v>
      </c>
      <c r="Z17" s="62">
        <v>30.240000000000002</v>
      </c>
      <c r="AA17" s="62">
        <v>30.599999999999998</v>
      </c>
      <c r="AB17" s="62">
        <v>30.96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4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</row>
    <row r="18" spans="1:148" ht="14.25">
      <c r="A18"/>
      <c r="B18" s="75">
        <v>26</v>
      </c>
      <c r="C18" s="62">
        <v>23.64</v>
      </c>
      <c r="D18" s="62">
        <v>23.88</v>
      </c>
      <c r="E18" s="62">
        <v>24.240000000000002</v>
      </c>
      <c r="F18" s="62">
        <v>24.48</v>
      </c>
      <c r="G18" s="62">
        <v>24.72</v>
      </c>
      <c r="H18" s="62">
        <v>25.08</v>
      </c>
      <c r="I18" s="62">
        <v>25.32</v>
      </c>
      <c r="J18" s="62">
        <v>25.56</v>
      </c>
      <c r="K18" s="62">
        <v>25.799999999999997</v>
      </c>
      <c r="L18" s="62">
        <v>26.160000000000004</v>
      </c>
      <c r="M18" s="62">
        <v>26.400000000000002</v>
      </c>
      <c r="N18" s="62">
        <v>26.759999999999998</v>
      </c>
      <c r="O18" s="62">
        <v>27</v>
      </c>
      <c r="P18" s="62">
        <v>27.240000000000002</v>
      </c>
      <c r="Q18" s="62">
        <v>27.599999999999998</v>
      </c>
      <c r="R18" s="62">
        <v>27.839999999999996</v>
      </c>
      <c r="S18" s="62">
        <v>28.200000000000003</v>
      </c>
      <c r="T18" s="62">
        <v>28.44</v>
      </c>
      <c r="U18" s="62">
        <v>28.799999999999997</v>
      </c>
      <c r="V18" s="62">
        <v>29.04</v>
      </c>
      <c r="W18" s="62">
        <v>29.400000000000002</v>
      </c>
      <c r="X18" s="62">
        <v>29.759999999999998</v>
      </c>
      <c r="Y18" s="62">
        <v>30.119999999999997</v>
      </c>
      <c r="Z18" s="62">
        <v>30.48</v>
      </c>
      <c r="AA18" s="62">
        <v>30.839999999999996</v>
      </c>
      <c r="AB18" s="62">
        <v>31.200000000000003</v>
      </c>
      <c r="AC18" s="62">
        <v>31.68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4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</row>
    <row r="19" spans="1:148" ht="14.25">
      <c r="A19"/>
      <c r="B19" s="75">
        <v>27</v>
      </c>
      <c r="C19" s="62">
        <v>23.759999999999998</v>
      </c>
      <c r="D19" s="62">
        <v>24</v>
      </c>
      <c r="E19" s="62">
        <v>24.36</v>
      </c>
      <c r="F19" s="62">
        <v>24.599999999999998</v>
      </c>
      <c r="G19" s="62">
        <v>24.839999999999996</v>
      </c>
      <c r="H19" s="62">
        <v>25.200000000000003</v>
      </c>
      <c r="I19" s="62">
        <v>25.44</v>
      </c>
      <c r="J19" s="62">
        <v>25.799999999999997</v>
      </c>
      <c r="K19" s="62">
        <v>26.04</v>
      </c>
      <c r="L19" s="62">
        <v>26.28</v>
      </c>
      <c r="M19" s="62">
        <v>26.64</v>
      </c>
      <c r="N19" s="62">
        <v>26.880000000000003</v>
      </c>
      <c r="O19" s="62">
        <v>27.240000000000002</v>
      </c>
      <c r="P19" s="62">
        <v>27.48</v>
      </c>
      <c r="Q19" s="62">
        <v>27.839999999999996</v>
      </c>
      <c r="R19" s="62">
        <v>28.08</v>
      </c>
      <c r="S19" s="62">
        <v>28.44</v>
      </c>
      <c r="T19" s="62">
        <v>28.68</v>
      </c>
      <c r="U19" s="62">
        <v>29.04</v>
      </c>
      <c r="V19" s="62">
        <v>29.400000000000002</v>
      </c>
      <c r="W19" s="62">
        <v>29.64</v>
      </c>
      <c r="X19" s="62">
        <v>30</v>
      </c>
      <c r="Y19" s="62">
        <v>30.36</v>
      </c>
      <c r="Z19" s="62">
        <v>30.72</v>
      </c>
      <c r="AA19" s="62">
        <v>31.08</v>
      </c>
      <c r="AB19" s="62">
        <v>31.44</v>
      </c>
      <c r="AC19" s="62">
        <v>31.92</v>
      </c>
      <c r="AD19" s="62">
        <v>32.28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4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</row>
    <row r="20" spans="1:148" ht="14.25">
      <c r="A20"/>
      <c r="B20" s="75">
        <v>28</v>
      </c>
      <c r="C20" s="62">
        <v>23.88</v>
      </c>
      <c r="D20" s="62">
        <v>24.119999999999997</v>
      </c>
      <c r="E20" s="62">
        <v>24.48</v>
      </c>
      <c r="F20" s="62">
        <v>24.72</v>
      </c>
      <c r="G20" s="62">
        <v>25.08</v>
      </c>
      <c r="H20" s="62">
        <v>25.32</v>
      </c>
      <c r="I20" s="62">
        <v>25.68</v>
      </c>
      <c r="J20" s="62">
        <v>25.92</v>
      </c>
      <c r="K20" s="62">
        <v>26.160000000000004</v>
      </c>
      <c r="L20" s="62">
        <v>26.52</v>
      </c>
      <c r="M20" s="62">
        <v>26.759999999999998</v>
      </c>
      <c r="N20" s="62">
        <v>27.119999999999997</v>
      </c>
      <c r="O20" s="62">
        <v>27.36</v>
      </c>
      <c r="P20" s="62">
        <v>27.72</v>
      </c>
      <c r="Q20" s="62">
        <v>28.08</v>
      </c>
      <c r="R20" s="62">
        <v>28.32</v>
      </c>
      <c r="S20" s="62">
        <v>28.68</v>
      </c>
      <c r="T20" s="62">
        <v>28.92</v>
      </c>
      <c r="U20" s="62">
        <v>29.28</v>
      </c>
      <c r="V20" s="62">
        <v>29.64</v>
      </c>
      <c r="W20" s="62">
        <v>29.880000000000003</v>
      </c>
      <c r="X20" s="62">
        <v>30.240000000000002</v>
      </c>
      <c r="Y20" s="62">
        <v>30.599999999999998</v>
      </c>
      <c r="Z20" s="62">
        <v>30.96</v>
      </c>
      <c r="AA20" s="62">
        <v>31.32</v>
      </c>
      <c r="AB20" s="62">
        <v>31.799999999999997</v>
      </c>
      <c r="AC20" s="62">
        <v>32.160000000000004</v>
      </c>
      <c r="AD20" s="62">
        <v>32.519999999999996</v>
      </c>
      <c r="AE20" s="62">
        <v>33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4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</row>
    <row r="21" spans="1:148" ht="14.25">
      <c r="A21"/>
      <c r="B21" s="75">
        <v>29</v>
      </c>
      <c r="C21" s="62">
        <v>24</v>
      </c>
      <c r="D21" s="62">
        <v>24.240000000000002</v>
      </c>
      <c r="E21" s="62">
        <v>24.599999999999998</v>
      </c>
      <c r="F21" s="62">
        <v>24.839999999999996</v>
      </c>
      <c r="G21" s="62">
        <v>25.200000000000003</v>
      </c>
      <c r="H21" s="62">
        <v>25.44</v>
      </c>
      <c r="I21" s="62">
        <v>25.799999999999997</v>
      </c>
      <c r="J21" s="62">
        <v>26.04</v>
      </c>
      <c r="K21" s="62">
        <v>26.400000000000002</v>
      </c>
      <c r="L21" s="62">
        <v>26.759999999999998</v>
      </c>
      <c r="M21" s="62">
        <v>27</v>
      </c>
      <c r="N21" s="62">
        <v>27.36</v>
      </c>
      <c r="O21" s="62">
        <v>27.599999999999998</v>
      </c>
      <c r="P21" s="62">
        <v>27.96</v>
      </c>
      <c r="Q21" s="62">
        <v>28.200000000000003</v>
      </c>
      <c r="R21" s="62">
        <v>28.56</v>
      </c>
      <c r="S21" s="62">
        <v>28.92</v>
      </c>
      <c r="T21" s="62">
        <v>29.160000000000004</v>
      </c>
      <c r="U21" s="62">
        <v>29.52</v>
      </c>
      <c r="V21" s="62">
        <v>29.880000000000003</v>
      </c>
      <c r="W21" s="62">
        <v>30.240000000000002</v>
      </c>
      <c r="X21" s="62">
        <v>30.599999999999998</v>
      </c>
      <c r="Y21" s="62">
        <v>30.96</v>
      </c>
      <c r="Z21" s="62">
        <v>31.32</v>
      </c>
      <c r="AA21" s="62">
        <v>31.68</v>
      </c>
      <c r="AB21" s="62">
        <v>32.04</v>
      </c>
      <c r="AC21" s="62">
        <v>32.400000000000006</v>
      </c>
      <c r="AD21" s="62">
        <v>32.880000000000003</v>
      </c>
      <c r="AE21" s="62">
        <v>33.24</v>
      </c>
      <c r="AF21" s="62">
        <v>33.72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4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</row>
    <row r="22" spans="1:148" ht="14.25">
      <c r="A22"/>
      <c r="B22" s="75">
        <v>30</v>
      </c>
      <c r="C22" s="62">
        <v>24.119999999999997</v>
      </c>
      <c r="D22" s="62">
        <v>24.36</v>
      </c>
      <c r="E22" s="62">
        <v>24.72</v>
      </c>
      <c r="F22" s="62">
        <v>24.96</v>
      </c>
      <c r="G22" s="62">
        <v>25.32</v>
      </c>
      <c r="H22" s="62">
        <v>25.68</v>
      </c>
      <c r="I22" s="62">
        <v>25.92</v>
      </c>
      <c r="J22" s="62">
        <v>26.28</v>
      </c>
      <c r="K22" s="62">
        <v>26.52</v>
      </c>
      <c r="L22" s="62">
        <v>26.880000000000003</v>
      </c>
      <c r="M22" s="62">
        <v>27.240000000000002</v>
      </c>
      <c r="N22" s="62">
        <v>27.48</v>
      </c>
      <c r="O22" s="62">
        <v>27.839999999999996</v>
      </c>
      <c r="P22" s="62">
        <v>28.200000000000003</v>
      </c>
      <c r="Q22" s="62">
        <v>28.44</v>
      </c>
      <c r="R22" s="62">
        <v>28.799999999999997</v>
      </c>
      <c r="S22" s="62">
        <v>29.160000000000004</v>
      </c>
      <c r="T22" s="62">
        <v>29.52</v>
      </c>
      <c r="U22" s="62">
        <v>29.759999999999998</v>
      </c>
      <c r="V22" s="62">
        <v>30.119999999999997</v>
      </c>
      <c r="W22" s="62">
        <v>30.48</v>
      </c>
      <c r="X22" s="62">
        <v>30.839999999999996</v>
      </c>
      <c r="Y22" s="62">
        <v>31.200000000000003</v>
      </c>
      <c r="Z22" s="62">
        <v>31.56</v>
      </c>
      <c r="AA22" s="62">
        <v>31.92</v>
      </c>
      <c r="AB22" s="62">
        <v>32.28</v>
      </c>
      <c r="AC22" s="62">
        <v>32.76</v>
      </c>
      <c r="AD22" s="62">
        <v>33.119999999999997</v>
      </c>
      <c r="AE22" s="62">
        <v>33.599999999999994</v>
      </c>
      <c r="AF22" s="62">
        <v>33.96</v>
      </c>
      <c r="AG22" s="62">
        <v>34.44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4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</row>
    <row r="23" spans="1:148" ht="14.25">
      <c r="A23"/>
      <c r="B23" s="75">
        <v>31</v>
      </c>
      <c r="C23" s="62">
        <v>24.240000000000002</v>
      </c>
      <c r="D23" s="62">
        <v>24.48</v>
      </c>
      <c r="E23" s="62">
        <v>24.839999999999996</v>
      </c>
      <c r="F23" s="62">
        <v>25.200000000000003</v>
      </c>
      <c r="G23" s="62">
        <v>25.44</v>
      </c>
      <c r="H23" s="62">
        <v>25.799999999999997</v>
      </c>
      <c r="I23" s="62">
        <v>26.04</v>
      </c>
      <c r="J23" s="62">
        <v>26.400000000000002</v>
      </c>
      <c r="K23" s="62">
        <v>26.759999999999998</v>
      </c>
      <c r="L23" s="62">
        <v>27.119999999999997</v>
      </c>
      <c r="M23" s="62">
        <v>27.36</v>
      </c>
      <c r="N23" s="62">
        <v>27.72</v>
      </c>
      <c r="O23" s="62">
        <v>28.08</v>
      </c>
      <c r="P23" s="62">
        <v>28.32</v>
      </c>
      <c r="Q23" s="62">
        <v>28.68</v>
      </c>
      <c r="R23" s="62">
        <v>29.04</v>
      </c>
      <c r="S23" s="62">
        <v>29.400000000000002</v>
      </c>
      <c r="T23" s="62">
        <v>29.759999999999998</v>
      </c>
      <c r="U23" s="62">
        <v>30</v>
      </c>
      <c r="V23" s="62">
        <v>30.36</v>
      </c>
      <c r="W23" s="62">
        <v>30.72</v>
      </c>
      <c r="X23" s="62">
        <v>31.08</v>
      </c>
      <c r="Y23" s="62">
        <v>31.44</v>
      </c>
      <c r="Z23" s="62">
        <v>31.799999999999997</v>
      </c>
      <c r="AA23" s="62">
        <v>32.160000000000004</v>
      </c>
      <c r="AB23" s="62">
        <v>32.64</v>
      </c>
      <c r="AC23" s="62">
        <v>33</v>
      </c>
      <c r="AD23" s="62">
        <v>33.36</v>
      </c>
      <c r="AE23" s="62">
        <v>33.839999999999996</v>
      </c>
      <c r="AF23" s="62">
        <v>34.32</v>
      </c>
      <c r="AG23" s="62">
        <v>34.799999999999997</v>
      </c>
      <c r="AH23" s="62">
        <v>35.28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4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</row>
    <row r="24" spans="1:148" ht="14.25">
      <c r="A24"/>
      <c r="B24" s="75">
        <v>32</v>
      </c>
      <c r="C24" s="62">
        <v>24.36</v>
      </c>
      <c r="D24" s="62">
        <v>24.599999999999998</v>
      </c>
      <c r="E24" s="62">
        <v>24.96</v>
      </c>
      <c r="F24" s="62">
        <v>25.32</v>
      </c>
      <c r="G24" s="62">
        <v>25.56</v>
      </c>
      <c r="H24" s="62">
        <v>25.92</v>
      </c>
      <c r="I24" s="62">
        <v>26.28</v>
      </c>
      <c r="J24" s="62">
        <v>26.52</v>
      </c>
      <c r="K24" s="62">
        <v>26.880000000000003</v>
      </c>
      <c r="L24" s="62">
        <v>27.240000000000002</v>
      </c>
      <c r="M24" s="62">
        <v>27.599999999999998</v>
      </c>
      <c r="N24" s="62">
        <v>27.96</v>
      </c>
      <c r="O24" s="62">
        <v>28.200000000000003</v>
      </c>
      <c r="P24" s="62">
        <v>28.56</v>
      </c>
      <c r="Q24" s="62">
        <v>28.92</v>
      </c>
      <c r="R24" s="62">
        <v>29.28</v>
      </c>
      <c r="S24" s="62">
        <v>29.64</v>
      </c>
      <c r="T24" s="62">
        <v>30</v>
      </c>
      <c r="U24" s="62">
        <v>30.36</v>
      </c>
      <c r="V24" s="62">
        <v>30.72</v>
      </c>
      <c r="W24" s="62">
        <v>31.08</v>
      </c>
      <c r="X24" s="62">
        <v>31.44</v>
      </c>
      <c r="Y24" s="62">
        <v>31.799999999999997</v>
      </c>
      <c r="Z24" s="62">
        <v>32.160000000000004</v>
      </c>
      <c r="AA24" s="62">
        <v>32.519999999999996</v>
      </c>
      <c r="AB24" s="62">
        <v>32.880000000000003</v>
      </c>
      <c r="AC24" s="62">
        <v>33.36</v>
      </c>
      <c r="AD24" s="62">
        <v>33.72</v>
      </c>
      <c r="AE24" s="62">
        <v>34.200000000000003</v>
      </c>
      <c r="AF24" s="62">
        <v>34.56</v>
      </c>
      <c r="AG24" s="62">
        <v>35.04</v>
      </c>
      <c r="AH24" s="62">
        <v>35.519999999999996</v>
      </c>
      <c r="AI24" s="62">
        <v>36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4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</row>
    <row r="25" spans="1:148" ht="14.25">
      <c r="A25"/>
      <c r="B25" s="75">
        <v>33</v>
      </c>
      <c r="C25" s="62">
        <v>24.36</v>
      </c>
      <c r="D25" s="62">
        <v>24.72</v>
      </c>
      <c r="E25" s="62">
        <v>25.08</v>
      </c>
      <c r="F25" s="62">
        <v>25.32</v>
      </c>
      <c r="G25" s="62">
        <v>25.68</v>
      </c>
      <c r="H25" s="62">
        <v>26.04</v>
      </c>
      <c r="I25" s="62">
        <v>26.400000000000002</v>
      </c>
      <c r="J25" s="62">
        <v>26.759999999999998</v>
      </c>
      <c r="K25" s="62">
        <v>27.119999999999997</v>
      </c>
      <c r="L25" s="62">
        <v>27.36</v>
      </c>
      <c r="M25" s="62">
        <v>27.72</v>
      </c>
      <c r="N25" s="62">
        <v>28.08</v>
      </c>
      <c r="O25" s="62">
        <v>28.44</v>
      </c>
      <c r="P25" s="62">
        <v>28.799999999999997</v>
      </c>
      <c r="Q25" s="62">
        <v>29.160000000000004</v>
      </c>
      <c r="R25" s="62">
        <v>29.52</v>
      </c>
      <c r="S25" s="62">
        <v>29.880000000000003</v>
      </c>
      <c r="T25" s="62">
        <v>30.240000000000002</v>
      </c>
      <c r="U25" s="62">
        <v>30.599999999999998</v>
      </c>
      <c r="V25" s="62">
        <v>30.96</v>
      </c>
      <c r="W25" s="62">
        <v>31.32</v>
      </c>
      <c r="X25" s="62">
        <v>31.68</v>
      </c>
      <c r="Y25" s="62">
        <v>32.04</v>
      </c>
      <c r="Z25" s="62">
        <v>32.400000000000006</v>
      </c>
      <c r="AA25" s="62">
        <v>32.880000000000003</v>
      </c>
      <c r="AB25" s="62">
        <v>33.24</v>
      </c>
      <c r="AC25" s="62">
        <v>33.599999999999994</v>
      </c>
      <c r="AD25" s="62">
        <v>34.08</v>
      </c>
      <c r="AE25" s="62">
        <v>34.44</v>
      </c>
      <c r="AF25" s="62">
        <v>34.92</v>
      </c>
      <c r="AG25" s="62">
        <v>35.400000000000006</v>
      </c>
      <c r="AH25" s="62">
        <v>35.880000000000003</v>
      </c>
      <c r="AI25" s="62">
        <v>36.36</v>
      </c>
      <c r="AJ25" s="62">
        <v>36.839999999999996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4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</row>
    <row r="26" spans="1:148" ht="14.25">
      <c r="A26"/>
      <c r="B26" s="75">
        <v>34</v>
      </c>
      <c r="C26" s="62">
        <v>24.48</v>
      </c>
      <c r="D26" s="62">
        <v>24.839999999999996</v>
      </c>
      <c r="E26" s="62">
        <v>25.200000000000003</v>
      </c>
      <c r="F26" s="62">
        <v>25.44</v>
      </c>
      <c r="G26" s="62">
        <v>25.799999999999997</v>
      </c>
      <c r="H26" s="62">
        <v>26.160000000000004</v>
      </c>
      <c r="I26" s="62">
        <v>26.52</v>
      </c>
      <c r="J26" s="62">
        <v>26.880000000000003</v>
      </c>
      <c r="K26" s="62">
        <v>27.240000000000002</v>
      </c>
      <c r="L26" s="62">
        <v>27.599999999999998</v>
      </c>
      <c r="M26" s="62">
        <v>27.96</v>
      </c>
      <c r="N26" s="62">
        <v>28.32</v>
      </c>
      <c r="O26" s="62">
        <v>28.68</v>
      </c>
      <c r="P26" s="62">
        <v>29.04</v>
      </c>
      <c r="Q26" s="62">
        <v>29.400000000000002</v>
      </c>
      <c r="R26" s="62">
        <v>29.759999999999998</v>
      </c>
      <c r="S26" s="62">
        <v>30.119999999999997</v>
      </c>
      <c r="T26" s="62">
        <v>30.48</v>
      </c>
      <c r="U26" s="62">
        <v>30.839999999999996</v>
      </c>
      <c r="V26" s="62">
        <v>31.200000000000003</v>
      </c>
      <c r="W26" s="62">
        <v>31.56</v>
      </c>
      <c r="X26" s="62">
        <v>31.92</v>
      </c>
      <c r="Y26" s="62">
        <v>32.400000000000006</v>
      </c>
      <c r="Z26" s="62">
        <v>32.76</v>
      </c>
      <c r="AA26" s="62">
        <v>33.119999999999997</v>
      </c>
      <c r="AB26" s="62">
        <v>33.599999999999994</v>
      </c>
      <c r="AC26" s="62">
        <v>33.96</v>
      </c>
      <c r="AD26" s="62">
        <v>34.44</v>
      </c>
      <c r="AE26" s="62">
        <v>34.799999999999997</v>
      </c>
      <c r="AF26" s="62">
        <v>35.28</v>
      </c>
      <c r="AG26" s="62">
        <v>35.76</v>
      </c>
      <c r="AH26" s="62">
        <v>36.24</v>
      </c>
      <c r="AI26" s="62">
        <v>36.72</v>
      </c>
      <c r="AJ26" s="62">
        <v>37.200000000000003</v>
      </c>
      <c r="AK26" s="62">
        <v>37.799999999999997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4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</row>
    <row r="27" spans="1:148" ht="14.25">
      <c r="A27"/>
      <c r="B27" s="75">
        <v>35</v>
      </c>
      <c r="C27" s="62">
        <v>24.599999999999998</v>
      </c>
      <c r="D27" s="62">
        <v>24.96</v>
      </c>
      <c r="E27" s="62">
        <v>25.200000000000003</v>
      </c>
      <c r="F27" s="62">
        <v>25.56</v>
      </c>
      <c r="G27" s="62">
        <v>25.92</v>
      </c>
      <c r="H27" s="62">
        <v>26.28</v>
      </c>
      <c r="I27" s="62">
        <v>26.64</v>
      </c>
      <c r="J27" s="62">
        <v>27</v>
      </c>
      <c r="K27" s="62">
        <v>27.36</v>
      </c>
      <c r="L27" s="62">
        <v>27.72</v>
      </c>
      <c r="M27" s="62">
        <v>28.08</v>
      </c>
      <c r="N27" s="62">
        <v>28.44</v>
      </c>
      <c r="O27" s="62">
        <v>28.799999999999997</v>
      </c>
      <c r="P27" s="62">
        <v>29.160000000000004</v>
      </c>
      <c r="Q27" s="62">
        <v>29.64</v>
      </c>
      <c r="R27" s="62">
        <v>30</v>
      </c>
      <c r="S27" s="62">
        <v>30.36</v>
      </c>
      <c r="T27" s="62">
        <v>30.72</v>
      </c>
      <c r="U27" s="62">
        <v>31.08</v>
      </c>
      <c r="V27" s="62">
        <v>31.44</v>
      </c>
      <c r="W27" s="62">
        <v>31.92</v>
      </c>
      <c r="X27" s="62">
        <v>32.28</v>
      </c>
      <c r="Y27" s="62">
        <v>32.64</v>
      </c>
      <c r="Z27" s="62">
        <v>33</v>
      </c>
      <c r="AA27" s="62">
        <v>33.480000000000004</v>
      </c>
      <c r="AB27" s="62">
        <v>33.839999999999996</v>
      </c>
      <c r="AC27" s="62">
        <v>34.32</v>
      </c>
      <c r="AD27" s="62">
        <v>34.68</v>
      </c>
      <c r="AE27" s="62">
        <v>35.160000000000004</v>
      </c>
      <c r="AF27" s="62">
        <v>35.64</v>
      </c>
      <c r="AG27" s="62">
        <v>36.119999999999997</v>
      </c>
      <c r="AH27" s="62">
        <v>36.599999999999994</v>
      </c>
      <c r="AI27" s="62">
        <v>37.08</v>
      </c>
      <c r="AJ27" s="62">
        <v>37.56</v>
      </c>
      <c r="AK27" s="62">
        <v>38.160000000000004</v>
      </c>
      <c r="AL27" s="62">
        <v>38.76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4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</row>
    <row r="28" spans="1:148" ht="14.25">
      <c r="A28"/>
      <c r="B28" s="75">
        <v>36</v>
      </c>
      <c r="C28" s="62">
        <v>24.599999999999998</v>
      </c>
      <c r="D28" s="62">
        <v>24.96</v>
      </c>
      <c r="E28" s="62">
        <v>25.32</v>
      </c>
      <c r="F28" s="62">
        <v>25.68</v>
      </c>
      <c r="G28" s="62">
        <v>26.04</v>
      </c>
      <c r="H28" s="62">
        <v>26.400000000000002</v>
      </c>
      <c r="I28" s="62">
        <v>26.759999999999998</v>
      </c>
      <c r="J28" s="62">
        <v>27.119999999999997</v>
      </c>
      <c r="K28" s="62">
        <v>27.48</v>
      </c>
      <c r="L28" s="62">
        <v>27.96</v>
      </c>
      <c r="M28" s="62">
        <v>28.32</v>
      </c>
      <c r="N28" s="62">
        <v>28.68</v>
      </c>
      <c r="O28" s="62">
        <v>29.04</v>
      </c>
      <c r="P28" s="62">
        <v>29.400000000000002</v>
      </c>
      <c r="Q28" s="62">
        <v>29.759999999999998</v>
      </c>
      <c r="R28" s="62">
        <v>30.240000000000002</v>
      </c>
      <c r="S28" s="62">
        <v>30.599999999999998</v>
      </c>
      <c r="T28" s="62">
        <v>30.96</v>
      </c>
      <c r="U28" s="62">
        <v>31.32</v>
      </c>
      <c r="V28" s="62">
        <v>31.799999999999997</v>
      </c>
      <c r="W28" s="62">
        <v>32.160000000000004</v>
      </c>
      <c r="X28" s="62">
        <v>32.519999999999996</v>
      </c>
      <c r="Y28" s="62">
        <v>33</v>
      </c>
      <c r="Z28" s="62">
        <v>33.36</v>
      </c>
      <c r="AA28" s="62">
        <v>33.839999999999996</v>
      </c>
      <c r="AB28" s="62">
        <v>34.200000000000003</v>
      </c>
      <c r="AC28" s="62">
        <v>34.68</v>
      </c>
      <c r="AD28" s="62">
        <v>35.04</v>
      </c>
      <c r="AE28" s="62">
        <v>35.519999999999996</v>
      </c>
      <c r="AF28" s="62">
        <v>36</v>
      </c>
      <c r="AG28" s="62">
        <v>36.480000000000004</v>
      </c>
      <c r="AH28" s="62">
        <v>36.96</v>
      </c>
      <c r="AI28" s="62">
        <v>37.44</v>
      </c>
      <c r="AJ28" s="62">
        <v>37.92</v>
      </c>
      <c r="AK28" s="62">
        <v>38.519999999999996</v>
      </c>
      <c r="AL28" s="62">
        <v>39.119999999999997</v>
      </c>
      <c r="AM28" s="62">
        <v>39.72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4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</row>
    <row r="29" spans="1:148" ht="14.25">
      <c r="A29"/>
      <c r="B29" s="75">
        <v>37</v>
      </c>
      <c r="C29" s="62">
        <v>24.72</v>
      </c>
      <c r="D29" s="62">
        <v>25.08</v>
      </c>
      <c r="E29" s="62">
        <v>25.44</v>
      </c>
      <c r="F29" s="62">
        <v>25.799999999999997</v>
      </c>
      <c r="G29" s="62">
        <v>26.160000000000004</v>
      </c>
      <c r="H29" s="62">
        <v>26.52</v>
      </c>
      <c r="I29" s="62">
        <v>26.880000000000003</v>
      </c>
      <c r="J29" s="62">
        <v>27.240000000000002</v>
      </c>
      <c r="K29" s="62">
        <v>27.72</v>
      </c>
      <c r="L29" s="62">
        <v>28.08</v>
      </c>
      <c r="M29" s="62">
        <v>28.44</v>
      </c>
      <c r="N29" s="62">
        <v>28.799999999999997</v>
      </c>
      <c r="O29" s="62">
        <v>29.28</v>
      </c>
      <c r="P29" s="62">
        <v>29.64</v>
      </c>
      <c r="Q29" s="62">
        <v>30</v>
      </c>
      <c r="R29" s="62">
        <v>30.36</v>
      </c>
      <c r="S29" s="62">
        <v>30.839999999999996</v>
      </c>
      <c r="T29" s="62">
        <v>31.200000000000003</v>
      </c>
      <c r="U29" s="62">
        <v>31.56</v>
      </c>
      <c r="V29" s="62">
        <v>32.04</v>
      </c>
      <c r="W29" s="62">
        <v>32.400000000000006</v>
      </c>
      <c r="X29" s="62">
        <v>32.880000000000003</v>
      </c>
      <c r="Y29" s="62">
        <v>33.24</v>
      </c>
      <c r="Z29" s="62">
        <v>33.72</v>
      </c>
      <c r="AA29" s="62">
        <v>34.08</v>
      </c>
      <c r="AB29" s="62">
        <v>34.56</v>
      </c>
      <c r="AC29" s="62">
        <v>34.92</v>
      </c>
      <c r="AD29" s="62">
        <v>35.400000000000006</v>
      </c>
      <c r="AE29" s="62">
        <v>35.880000000000003</v>
      </c>
      <c r="AF29" s="62">
        <v>36.36</v>
      </c>
      <c r="AG29" s="62">
        <v>36.839999999999996</v>
      </c>
      <c r="AH29" s="62">
        <v>37.32</v>
      </c>
      <c r="AI29" s="62">
        <v>37.799999999999997</v>
      </c>
      <c r="AJ29" s="62">
        <v>38.28</v>
      </c>
      <c r="AK29" s="62">
        <v>38.880000000000003</v>
      </c>
      <c r="AL29" s="62">
        <v>39.480000000000004</v>
      </c>
      <c r="AM29" s="62">
        <v>40.08</v>
      </c>
      <c r="AN29" s="62">
        <v>40.68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4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</row>
    <row r="30" spans="1:148" ht="14.25">
      <c r="A30"/>
      <c r="B30" s="75">
        <v>38</v>
      </c>
      <c r="C30" s="62">
        <v>24.839999999999996</v>
      </c>
      <c r="D30" s="62">
        <v>25.200000000000003</v>
      </c>
      <c r="E30" s="62">
        <v>25.56</v>
      </c>
      <c r="F30" s="62">
        <v>25.92</v>
      </c>
      <c r="G30" s="62">
        <v>26.28</v>
      </c>
      <c r="H30" s="62">
        <v>26.64</v>
      </c>
      <c r="I30" s="62">
        <v>27</v>
      </c>
      <c r="J30" s="62">
        <v>27.36</v>
      </c>
      <c r="K30" s="62">
        <v>27.839999999999996</v>
      </c>
      <c r="L30" s="62">
        <v>28.200000000000003</v>
      </c>
      <c r="M30" s="62">
        <v>28.56</v>
      </c>
      <c r="N30" s="62">
        <v>29.04</v>
      </c>
      <c r="O30" s="62">
        <v>29.400000000000002</v>
      </c>
      <c r="P30" s="62">
        <v>29.759999999999998</v>
      </c>
      <c r="Q30" s="62">
        <v>30.240000000000002</v>
      </c>
      <c r="R30" s="62">
        <v>30.599999999999998</v>
      </c>
      <c r="S30" s="62">
        <v>31.08</v>
      </c>
      <c r="T30" s="62">
        <v>31.44</v>
      </c>
      <c r="U30" s="62">
        <v>31.92</v>
      </c>
      <c r="V30" s="62">
        <v>32.28</v>
      </c>
      <c r="W30" s="62">
        <v>32.76</v>
      </c>
      <c r="X30" s="62">
        <v>33.119999999999997</v>
      </c>
      <c r="Y30" s="62">
        <v>33.599999999999994</v>
      </c>
      <c r="Z30" s="62">
        <v>33.96</v>
      </c>
      <c r="AA30" s="62">
        <v>34.44</v>
      </c>
      <c r="AB30" s="62">
        <v>34.92</v>
      </c>
      <c r="AC30" s="62">
        <v>35.28</v>
      </c>
      <c r="AD30" s="62">
        <v>35.76</v>
      </c>
      <c r="AE30" s="62">
        <v>36.24</v>
      </c>
      <c r="AF30" s="62">
        <v>36.72</v>
      </c>
      <c r="AG30" s="62">
        <v>37.200000000000003</v>
      </c>
      <c r="AH30" s="62">
        <v>37.68</v>
      </c>
      <c r="AI30" s="62">
        <v>38.160000000000004</v>
      </c>
      <c r="AJ30" s="62">
        <v>38.76</v>
      </c>
      <c r="AK30" s="62">
        <v>39.24</v>
      </c>
      <c r="AL30" s="62">
        <v>39.839999999999996</v>
      </c>
      <c r="AM30" s="62">
        <v>40.44</v>
      </c>
      <c r="AN30" s="62">
        <v>41.160000000000004</v>
      </c>
      <c r="AO30" s="62">
        <v>41.88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4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</row>
    <row r="31" spans="1:148" ht="14.25">
      <c r="A31"/>
      <c r="B31" s="75">
        <v>39</v>
      </c>
      <c r="C31" s="62">
        <v>24.839999999999996</v>
      </c>
      <c r="D31" s="62">
        <v>25.200000000000003</v>
      </c>
      <c r="E31" s="62">
        <v>25.56</v>
      </c>
      <c r="F31" s="62">
        <v>25.92</v>
      </c>
      <c r="G31" s="62">
        <v>26.400000000000002</v>
      </c>
      <c r="H31" s="62">
        <v>26.759999999999998</v>
      </c>
      <c r="I31" s="62">
        <v>27.119999999999997</v>
      </c>
      <c r="J31" s="62">
        <v>27.48</v>
      </c>
      <c r="K31" s="62">
        <v>27.96</v>
      </c>
      <c r="L31" s="62">
        <v>28.32</v>
      </c>
      <c r="M31" s="62">
        <v>28.799999999999997</v>
      </c>
      <c r="N31" s="62">
        <v>29.160000000000004</v>
      </c>
      <c r="O31" s="62">
        <v>29.52</v>
      </c>
      <c r="P31" s="62">
        <v>30</v>
      </c>
      <c r="Q31" s="62">
        <v>30.36</v>
      </c>
      <c r="R31" s="62">
        <v>30.839999999999996</v>
      </c>
      <c r="S31" s="62">
        <v>31.32</v>
      </c>
      <c r="T31" s="62">
        <v>31.68</v>
      </c>
      <c r="U31" s="62">
        <v>32.160000000000004</v>
      </c>
      <c r="V31" s="62">
        <v>32.519999999999996</v>
      </c>
      <c r="W31" s="62">
        <v>33</v>
      </c>
      <c r="X31" s="62">
        <v>33.480000000000004</v>
      </c>
      <c r="Y31" s="62">
        <v>33.839999999999996</v>
      </c>
      <c r="Z31" s="62">
        <v>34.32</v>
      </c>
      <c r="AA31" s="62">
        <v>34.799999999999997</v>
      </c>
      <c r="AB31" s="62">
        <v>35.28</v>
      </c>
      <c r="AC31" s="62">
        <v>35.64</v>
      </c>
      <c r="AD31" s="62">
        <v>36.119999999999997</v>
      </c>
      <c r="AE31" s="62">
        <v>36.599999999999994</v>
      </c>
      <c r="AF31" s="62">
        <v>37.08</v>
      </c>
      <c r="AG31" s="62">
        <v>37.56</v>
      </c>
      <c r="AH31" s="62">
        <v>38.04</v>
      </c>
      <c r="AI31" s="62">
        <v>38.64</v>
      </c>
      <c r="AJ31" s="62">
        <v>39.119999999999997</v>
      </c>
      <c r="AK31" s="62">
        <v>39.72</v>
      </c>
      <c r="AL31" s="62">
        <v>40.32</v>
      </c>
      <c r="AM31" s="62">
        <v>40.92</v>
      </c>
      <c r="AN31" s="62">
        <v>41.519999999999996</v>
      </c>
      <c r="AO31" s="62">
        <v>42.24</v>
      </c>
      <c r="AP31" s="62">
        <v>42.96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4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</row>
    <row r="32" spans="1:148" ht="14.25">
      <c r="A32"/>
      <c r="B32" s="75">
        <v>40</v>
      </c>
      <c r="C32" s="62">
        <v>24.96</v>
      </c>
      <c r="D32" s="62">
        <v>25.32</v>
      </c>
      <c r="E32" s="62">
        <v>25.68</v>
      </c>
      <c r="F32" s="62">
        <v>26.04</v>
      </c>
      <c r="G32" s="62">
        <v>26.400000000000002</v>
      </c>
      <c r="H32" s="62">
        <v>26.880000000000003</v>
      </c>
      <c r="I32" s="62">
        <v>27.240000000000002</v>
      </c>
      <c r="J32" s="62">
        <v>27.599999999999998</v>
      </c>
      <c r="K32" s="62">
        <v>28.08</v>
      </c>
      <c r="L32" s="62">
        <v>28.44</v>
      </c>
      <c r="M32" s="62">
        <v>28.92</v>
      </c>
      <c r="N32" s="62">
        <v>29.28</v>
      </c>
      <c r="O32" s="62">
        <v>29.759999999999998</v>
      </c>
      <c r="P32" s="62">
        <v>30.119999999999997</v>
      </c>
      <c r="Q32" s="62">
        <v>30.599999999999998</v>
      </c>
      <c r="R32" s="62">
        <v>31.08</v>
      </c>
      <c r="S32" s="62">
        <v>31.44</v>
      </c>
      <c r="T32" s="62">
        <v>31.92</v>
      </c>
      <c r="U32" s="62">
        <v>32.400000000000006</v>
      </c>
      <c r="V32" s="62">
        <v>32.76</v>
      </c>
      <c r="W32" s="62">
        <v>33.24</v>
      </c>
      <c r="X32" s="62">
        <v>33.72</v>
      </c>
      <c r="Y32" s="62">
        <v>34.200000000000003</v>
      </c>
      <c r="Z32" s="62">
        <v>34.68</v>
      </c>
      <c r="AA32" s="62">
        <v>35.04</v>
      </c>
      <c r="AB32" s="62">
        <v>35.519999999999996</v>
      </c>
      <c r="AC32" s="62">
        <v>36</v>
      </c>
      <c r="AD32" s="62">
        <v>36.480000000000004</v>
      </c>
      <c r="AE32" s="62">
        <v>36.96</v>
      </c>
      <c r="AF32" s="62">
        <v>37.44</v>
      </c>
      <c r="AG32" s="62">
        <v>38.04</v>
      </c>
      <c r="AH32" s="62">
        <v>38.519999999999996</v>
      </c>
      <c r="AI32" s="62">
        <v>39</v>
      </c>
      <c r="AJ32" s="62">
        <v>39.599999999999994</v>
      </c>
      <c r="AK32" s="62">
        <v>40.08</v>
      </c>
      <c r="AL32" s="62">
        <v>40.68</v>
      </c>
      <c r="AM32" s="62">
        <v>41.400000000000006</v>
      </c>
      <c r="AN32" s="62">
        <v>42</v>
      </c>
      <c r="AO32" s="62">
        <v>42.72</v>
      </c>
      <c r="AP32" s="62">
        <v>43.44</v>
      </c>
      <c r="AQ32" s="62">
        <v>44.160000000000004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4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</row>
    <row r="33" spans="1:148" ht="14.25">
      <c r="A33"/>
      <c r="B33" s="75">
        <v>41</v>
      </c>
      <c r="C33" s="62">
        <v>24.96</v>
      </c>
      <c r="D33" s="62">
        <v>25.32</v>
      </c>
      <c r="E33" s="62">
        <v>25.799999999999997</v>
      </c>
      <c r="F33" s="62">
        <v>26.160000000000004</v>
      </c>
      <c r="G33" s="62">
        <v>26.52</v>
      </c>
      <c r="H33" s="62">
        <v>27</v>
      </c>
      <c r="I33" s="62">
        <v>27.36</v>
      </c>
      <c r="J33" s="62">
        <v>27.72</v>
      </c>
      <c r="K33" s="62">
        <v>28.200000000000003</v>
      </c>
      <c r="L33" s="62">
        <v>28.56</v>
      </c>
      <c r="M33" s="62">
        <v>29.04</v>
      </c>
      <c r="N33" s="62">
        <v>29.52</v>
      </c>
      <c r="O33" s="62">
        <v>29.880000000000003</v>
      </c>
      <c r="P33" s="62">
        <v>30.36</v>
      </c>
      <c r="Q33" s="62">
        <v>30.839999999999996</v>
      </c>
      <c r="R33" s="62">
        <v>31.200000000000003</v>
      </c>
      <c r="S33" s="62">
        <v>31.68</v>
      </c>
      <c r="T33" s="62">
        <v>32.160000000000004</v>
      </c>
      <c r="U33" s="62">
        <v>32.64</v>
      </c>
      <c r="V33" s="62">
        <v>33.119999999999997</v>
      </c>
      <c r="W33" s="62">
        <v>33.480000000000004</v>
      </c>
      <c r="X33" s="62">
        <v>33.96</v>
      </c>
      <c r="Y33" s="62">
        <v>34.44</v>
      </c>
      <c r="Z33" s="62">
        <v>34.92</v>
      </c>
      <c r="AA33" s="62">
        <v>35.400000000000006</v>
      </c>
      <c r="AB33" s="62">
        <v>35.880000000000003</v>
      </c>
      <c r="AC33" s="62">
        <v>36.36</v>
      </c>
      <c r="AD33" s="62">
        <v>36.839999999999996</v>
      </c>
      <c r="AE33" s="62">
        <v>37.44</v>
      </c>
      <c r="AF33" s="62">
        <v>37.92</v>
      </c>
      <c r="AG33" s="62">
        <v>38.400000000000006</v>
      </c>
      <c r="AH33" s="62">
        <v>38.880000000000003</v>
      </c>
      <c r="AI33" s="62">
        <v>39.480000000000004</v>
      </c>
      <c r="AJ33" s="62">
        <v>39.96</v>
      </c>
      <c r="AK33" s="62">
        <v>40.56</v>
      </c>
      <c r="AL33" s="62">
        <v>41.160000000000004</v>
      </c>
      <c r="AM33" s="62">
        <v>41.76</v>
      </c>
      <c r="AN33" s="62">
        <v>42.480000000000004</v>
      </c>
      <c r="AO33" s="62">
        <v>43.2</v>
      </c>
      <c r="AP33" s="62">
        <v>43.92</v>
      </c>
      <c r="AQ33" s="62">
        <v>44.64</v>
      </c>
      <c r="AR33" s="62">
        <v>45.480000000000004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4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</row>
    <row r="34" spans="1:148" ht="14.25">
      <c r="A34"/>
      <c r="B34" s="75">
        <v>42</v>
      </c>
      <c r="C34" s="62">
        <v>25.08</v>
      </c>
      <c r="D34" s="62">
        <v>25.44</v>
      </c>
      <c r="E34" s="62">
        <v>25.799999999999997</v>
      </c>
      <c r="F34" s="62">
        <v>26.160000000000004</v>
      </c>
      <c r="G34" s="62">
        <v>26.64</v>
      </c>
      <c r="H34" s="62">
        <v>27</v>
      </c>
      <c r="I34" s="62">
        <v>27.48</v>
      </c>
      <c r="J34" s="62">
        <v>27.839999999999996</v>
      </c>
      <c r="K34" s="62">
        <v>28.32</v>
      </c>
      <c r="L34" s="62">
        <v>28.68</v>
      </c>
      <c r="M34" s="62">
        <v>29.160000000000004</v>
      </c>
      <c r="N34" s="62">
        <v>29.64</v>
      </c>
      <c r="O34" s="62">
        <v>30.119999999999997</v>
      </c>
      <c r="P34" s="62">
        <v>30.48</v>
      </c>
      <c r="Q34" s="62">
        <v>30.96</v>
      </c>
      <c r="R34" s="62">
        <v>31.44</v>
      </c>
      <c r="S34" s="62">
        <v>31.92</v>
      </c>
      <c r="T34" s="62">
        <v>32.400000000000006</v>
      </c>
      <c r="U34" s="62">
        <v>32.880000000000003</v>
      </c>
      <c r="V34" s="62">
        <v>33.36</v>
      </c>
      <c r="W34" s="62">
        <v>33.839999999999996</v>
      </c>
      <c r="X34" s="62">
        <v>34.32</v>
      </c>
      <c r="Y34" s="62">
        <v>34.799999999999997</v>
      </c>
      <c r="Z34" s="62">
        <v>35.28</v>
      </c>
      <c r="AA34" s="62">
        <v>35.76</v>
      </c>
      <c r="AB34" s="62">
        <v>36.24</v>
      </c>
      <c r="AC34" s="62">
        <v>36.72</v>
      </c>
      <c r="AD34" s="62">
        <v>37.32</v>
      </c>
      <c r="AE34" s="62">
        <v>37.799999999999997</v>
      </c>
      <c r="AF34" s="62">
        <v>38.28</v>
      </c>
      <c r="AG34" s="62">
        <v>38.76</v>
      </c>
      <c r="AH34" s="62">
        <v>39.36</v>
      </c>
      <c r="AI34" s="62">
        <v>39.839999999999996</v>
      </c>
      <c r="AJ34" s="62">
        <v>40.44</v>
      </c>
      <c r="AK34" s="62">
        <v>41.04</v>
      </c>
      <c r="AL34" s="62">
        <v>41.64</v>
      </c>
      <c r="AM34" s="62">
        <v>42.24</v>
      </c>
      <c r="AN34" s="62">
        <v>42.96</v>
      </c>
      <c r="AO34" s="62">
        <v>43.68</v>
      </c>
      <c r="AP34" s="62">
        <v>44.400000000000006</v>
      </c>
      <c r="AQ34" s="62">
        <v>45.12</v>
      </c>
      <c r="AR34" s="62">
        <v>45.96</v>
      </c>
      <c r="AS34" s="62">
        <v>46.8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4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</row>
    <row r="35" spans="1:148" ht="14.25">
      <c r="A35"/>
      <c r="B35" s="75">
        <v>43</v>
      </c>
      <c r="C35" s="62">
        <v>25.08</v>
      </c>
      <c r="D35" s="62">
        <v>25.44</v>
      </c>
      <c r="E35" s="62">
        <v>25.92</v>
      </c>
      <c r="F35" s="62">
        <v>26.28</v>
      </c>
      <c r="G35" s="62">
        <v>26.64</v>
      </c>
      <c r="H35" s="62">
        <v>27.119999999999997</v>
      </c>
      <c r="I35" s="62">
        <v>27.48</v>
      </c>
      <c r="J35" s="62">
        <v>27.96</v>
      </c>
      <c r="K35" s="62">
        <v>28.44</v>
      </c>
      <c r="L35" s="62">
        <v>28.799999999999997</v>
      </c>
      <c r="M35" s="62">
        <v>29.28</v>
      </c>
      <c r="N35" s="62">
        <v>29.759999999999998</v>
      </c>
      <c r="O35" s="62">
        <v>30.240000000000002</v>
      </c>
      <c r="P35" s="62">
        <v>30.72</v>
      </c>
      <c r="Q35" s="62">
        <v>31.200000000000003</v>
      </c>
      <c r="R35" s="62">
        <v>31.68</v>
      </c>
      <c r="S35" s="62">
        <v>32.160000000000004</v>
      </c>
      <c r="T35" s="62">
        <v>32.64</v>
      </c>
      <c r="U35" s="62">
        <v>33.119999999999997</v>
      </c>
      <c r="V35" s="62">
        <v>33.599999999999994</v>
      </c>
      <c r="W35" s="62">
        <v>34.08</v>
      </c>
      <c r="X35" s="62">
        <v>34.56</v>
      </c>
      <c r="Y35" s="62">
        <v>35.04</v>
      </c>
      <c r="Z35" s="62">
        <v>35.519999999999996</v>
      </c>
      <c r="AA35" s="62">
        <v>36.119999999999997</v>
      </c>
      <c r="AB35" s="62">
        <v>36.599999999999994</v>
      </c>
      <c r="AC35" s="62">
        <v>37.08</v>
      </c>
      <c r="AD35" s="62">
        <v>37.68</v>
      </c>
      <c r="AE35" s="62">
        <v>38.160000000000004</v>
      </c>
      <c r="AF35" s="62">
        <v>38.64</v>
      </c>
      <c r="AG35" s="62">
        <v>39.24</v>
      </c>
      <c r="AH35" s="62">
        <v>39.839999999999996</v>
      </c>
      <c r="AI35" s="62">
        <v>40.32</v>
      </c>
      <c r="AJ35" s="62">
        <v>40.92</v>
      </c>
      <c r="AK35" s="62">
        <v>41.519999999999996</v>
      </c>
      <c r="AL35" s="62">
        <v>42.12</v>
      </c>
      <c r="AM35" s="62">
        <v>42.72</v>
      </c>
      <c r="AN35" s="62">
        <v>43.44</v>
      </c>
      <c r="AO35" s="62">
        <v>44.160000000000004</v>
      </c>
      <c r="AP35" s="62">
        <v>44.88</v>
      </c>
      <c r="AQ35" s="62">
        <v>45.72</v>
      </c>
      <c r="AR35" s="62">
        <v>46.44</v>
      </c>
      <c r="AS35" s="62">
        <v>47.28</v>
      </c>
      <c r="AT35" s="62">
        <v>48.12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4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</row>
    <row r="36" spans="1:148" ht="14.25">
      <c r="A36"/>
      <c r="B36" s="75">
        <v>44</v>
      </c>
      <c r="C36" s="62">
        <v>25.08</v>
      </c>
      <c r="D36" s="62">
        <v>25.56</v>
      </c>
      <c r="E36" s="62">
        <v>25.92</v>
      </c>
      <c r="F36" s="62">
        <v>26.400000000000002</v>
      </c>
      <c r="G36" s="62">
        <v>26.759999999999998</v>
      </c>
      <c r="H36" s="62">
        <v>27.240000000000002</v>
      </c>
      <c r="I36" s="62">
        <v>27.599999999999998</v>
      </c>
      <c r="J36" s="62">
        <v>28.08</v>
      </c>
      <c r="K36" s="62">
        <v>28.56</v>
      </c>
      <c r="L36" s="62">
        <v>28.92</v>
      </c>
      <c r="M36" s="62">
        <v>29.400000000000002</v>
      </c>
      <c r="N36" s="62">
        <v>29.880000000000003</v>
      </c>
      <c r="O36" s="62">
        <v>30.36</v>
      </c>
      <c r="P36" s="62">
        <v>30.839999999999996</v>
      </c>
      <c r="Q36" s="62">
        <v>31.32</v>
      </c>
      <c r="R36" s="62">
        <v>31.799999999999997</v>
      </c>
      <c r="S36" s="62">
        <v>32.28</v>
      </c>
      <c r="T36" s="62">
        <v>32.76</v>
      </c>
      <c r="U36" s="62">
        <v>33.36</v>
      </c>
      <c r="V36" s="62">
        <v>33.839999999999996</v>
      </c>
      <c r="W36" s="62">
        <v>34.32</v>
      </c>
      <c r="X36" s="62">
        <v>34.799999999999997</v>
      </c>
      <c r="Y36" s="62">
        <v>35.400000000000006</v>
      </c>
      <c r="Z36" s="62">
        <v>35.880000000000003</v>
      </c>
      <c r="AA36" s="62">
        <v>36.36</v>
      </c>
      <c r="AB36" s="62">
        <v>36.96</v>
      </c>
      <c r="AC36" s="62">
        <v>37.44</v>
      </c>
      <c r="AD36" s="62">
        <v>38.04</v>
      </c>
      <c r="AE36" s="62">
        <v>38.519999999999996</v>
      </c>
      <c r="AF36" s="62">
        <v>39.119999999999997</v>
      </c>
      <c r="AG36" s="62">
        <v>39.599999999999994</v>
      </c>
      <c r="AH36" s="62">
        <v>40.200000000000003</v>
      </c>
      <c r="AI36" s="62">
        <v>40.799999999999997</v>
      </c>
      <c r="AJ36" s="62">
        <v>41.400000000000006</v>
      </c>
      <c r="AK36" s="62">
        <v>42</v>
      </c>
      <c r="AL36" s="62">
        <v>42.599999999999994</v>
      </c>
      <c r="AM36" s="62">
        <v>43.32</v>
      </c>
      <c r="AN36" s="62">
        <v>43.92</v>
      </c>
      <c r="AO36" s="62">
        <v>44.64</v>
      </c>
      <c r="AP36" s="62">
        <v>45.480000000000004</v>
      </c>
      <c r="AQ36" s="62">
        <v>46.2</v>
      </c>
      <c r="AR36" s="62">
        <v>47.04</v>
      </c>
      <c r="AS36" s="62">
        <v>47.88</v>
      </c>
      <c r="AT36" s="62">
        <v>48.72</v>
      </c>
      <c r="AU36" s="62">
        <v>49.56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4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</row>
    <row r="37" spans="1:148" ht="14.25">
      <c r="A37"/>
      <c r="B37" s="75">
        <v>45</v>
      </c>
      <c r="C37" s="62">
        <v>25.200000000000003</v>
      </c>
      <c r="D37" s="62">
        <v>25.56</v>
      </c>
      <c r="E37" s="62">
        <v>26.04</v>
      </c>
      <c r="F37" s="62">
        <v>26.400000000000002</v>
      </c>
      <c r="G37" s="62">
        <v>26.880000000000003</v>
      </c>
      <c r="H37" s="62">
        <v>27.240000000000002</v>
      </c>
      <c r="I37" s="62">
        <v>27.72</v>
      </c>
      <c r="J37" s="62">
        <v>28.200000000000003</v>
      </c>
      <c r="K37" s="62">
        <v>28.56</v>
      </c>
      <c r="L37" s="62">
        <v>29.04</v>
      </c>
      <c r="M37" s="62">
        <v>29.52</v>
      </c>
      <c r="N37" s="62">
        <v>30</v>
      </c>
      <c r="O37" s="62">
        <v>30.48</v>
      </c>
      <c r="P37" s="62">
        <v>30.96</v>
      </c>
      <c r="Q37" s="62">
        <v>31.44</v>
      </c>
      <c r="R37" s="62">
        <v>32.04</v>
      </c>
      <c r="S37" s="62">
        <v>32.519999999999996</v>
      </c>
      <c r="T37" s="62">
        <v>33</v>
      </c>
      <c r="U37" s="62">
        <v>33.480000000000004</v>
      </c>
      <c r="V37" s="62">
        <v>34.08</v>
      </c>
      <c r="W37" s="62">
        <v>34.56</v>
      </c>
      <c r="X37" s="62">
        <v>35.04</v>
      </c>
      <c r="Y37" s="62">
        <v>35.64</v>
      </c>
      <c r="Z37" s="62">
        <v>36.119999999999997</v>
      </c>
      <c r="AA37" s="62">
        <v>36.72</v>
      </c>
      <c r="AB37" s="62">
        <v>37.32</v>
      </c>
      <c r="AC37" s="62">
        <v>37.799999999999997</v>
      </c>
      <c r="AD37" s="62">
        <v>38.400000000000006</v>
      </c>
      <c r="AE37" s="62">
        <v>38.880000000000003</v>
      </c>
      <c r="AF37" s="62">
        <v>39.480000000000004</v>
      </c>
      <c r="AG37" s="62">
        <v>40.08</v>
      </c>
      <c r="AH37" s="62">
        <v>40.68</v>
      </c>
      <c r="AI37" s="62">
        <v>41.28</v>
      </c>
      <c r="AJ37" s="62">
        <v>41.88</v>
      </c>
      <c r="AK37" s="62">
        <v>42.480000000000004</v>
      </c>
      <c r="AL37" s="62">
        <v>43.08</v>
      </c>
      <c r="AM37" s="62">
        <v>43.8</v>
      </c>
      <c r="AN37" s="62">
        <v>44.519999999999996</v>
      </c>
      <c r="AO37" s="62">
        <v>45.24</v>
      </c>
      <c r="AP37" s="62">
        <v>45.96</v>
      </c>
      <c r="AQ37" s="62">
        <v>46.8</v>
      </c>
      <c r="AR37" s="62">
        <v>47.64</v>
      </c>
      <c r="AS37" s="62">
        <v>48.480000000000004</v>
      </c>
      <c r="AT37" s="62">
        <v>49.320000000000007</v>
      </c>
      <c r="AU37" s="62">
        <v>50.16</v>
      </c>
      <c r="AV37" s="62">
        <v>51.12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4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</row>
    <row r="38" spans="1:148" ht="14.25">
      <c r="A38"/>
      <c r="B38" s="75">
        <v>46</v>
      </c>
      <c r="C38" s="62">
        <v>25.200000000000003</v>
      </c>
      <c r="D38" s="62">
        <v>25.56</v>
      </c>
      <c r="E38" s="62">
        <v>26.04</v>
      </c>
      <c r="F38" s="62">
        <v>26.400000000000002</v>
      </c>
      <c r="G38" s="62">
        <v>26.880000000000003</v>
      </c>
      <c r="H38" s="62">
        <v>27.36</v>
      </c>
      <c r="I38" s="62">
        <v>27.72</v>
      </c>
      <c r="J38" s="62">
        <v>28.200000000000003</v>
      </c>
      <c r="K38" s="62">
        <v>28.68</v>
      </c>
      <c r="L38" s="62">
        <v>29.160000000000004</v>
      </c>
      <c r="M38" s="62">
        <v>29.64</v>
      </c>
      <c r="N38" s="62">
        <v>30.119999999999997</v>
      </c>
      <c r="O38" s="62">
        <v>30.599999999999998</v>
      </c>
      <c r="P38" s="62">
        <v>31.08</v>
      </c>
      <c r="Q38" s="62">
        <v>31.68</v>
      </c>
      <c r="R38" s="62">
        <v>32.160000000000004</v>
      </c>
      <c r="S38" s="62">
        <v>32.64</v>
      </c>
      <c r="T38" s="62">
        <v>33.24</v>
      </c>
      <c r="U38" s="62">
        <v>33.72</v>
      </c>
      <c r="V38" s="62">
        <v>34.32</v>
      </c>
      <c r="W38" s="62">
        <v>34.799999999999997</v>
      </c>
      <c r="X38" s="62">
        <v>35.400000000000006</v>
      </c>
      <c r="Y38" s="62">
        <v>35.880000000000003</v>
      </c>
      <c r="Z38" s="62">
        <v>36.480000000000004</v>
      </c>
      <c r="AA38" s="62">
        <v>37.08</v>
      </c>
      <c r="AB38" s="62">
        <v>37.56</v>
      </c>
      <c r="AC38" s="62">
        <v>38.160000000000004</v>
      </c>
      <c r="AD38" s="62">
        <v>38.76</v>
      </c>
      <c r="AE38" s="62">
        <v>39.36</v>
      </c>
      <c r="AF38" s="62">
        <v>39.96</v>
      </c>
      <c r="AG38" s="62">
        <v>40.56</v>
      </c>
      <c r="AH38" s="62">
        <v>41.160000000000004</v>
      </c>
      <c r="AI38" s="62">
        <v>41.76</v>
      </c>
      <c r="AJ38" s="62">
        <v>42.36</v>
      </c>
      <c r="AK38" s="62">
        <v>42.96</v>
      </c>
      <c r="AL38" s="62">
        <v>43.68</v>
      </c>
      <c r="AM38" s="62">
        <v>44.28</v>
      </c>
      <c r="AN38" s="62">
        <v>45</v>
      </c>
      <c r="AO38" s="62">
        <v>45.839999999999996</v>
      </c>
      <c r="AP38" s="62">
        <v>46.56</v>
      </c>
      <c r="AQ38" s="62">
        <v>47.400000000000006</v>
      </c>
      <c r="AR38" s="62">
        <v>48.239999999999995</v>
      </c>
      <c r="AS38" s="62">
        <v>49.08</v>
      </c>
      <c r="AT38" s="62">
        <v>49.92</v>
      </c>
      <c r="AU38" s="62">
        <v>50.760000000000005</v>
      </c>
      <c r="AV38" s="62">
        <v>51.72</v>
      </c>
      <c r="AW38" s="62">
        <v>52.56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4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</row>
    <row r="39" spans="1:148" ht="14.25">
      <c r="A39"/>
      <c r="B39" s="75">
        <v>47</v>
      </c>
      <c r="C39" s="62">
        <v>25.200000000000003</v>
      </c>
      <c r="D39" s="62">
        <v>25.68</v>
      </c>
      <c r="E39" s="62">
        <v>26.04</v>
      </c>
      <c r="F39" s="62">
        <v>26.52</v>
      </c>
      <c r="G39" s="62">
        <v>27</v>
      </c>
      <c r="H39" s="62">
        <v>27.36</v>
      </c>
      <c r="I39" s="62">
        <v>27.839999999999996</v>
      </c>
      <c r="J39" s="62">
        <v>28.32</v>
      </c>
      <c r="K39" s="62">
        <v>28.799999999999997</v>
      </c>
      <c r="L39" s="62">
        <v>29.28</v>
      </c>
      <c r="M39" s="62">
        <v>29.759999999999998</v>
      </c>
      <c r="N39" s="62">
        <v>30.240000000000002</v>
      </c>
      <c r="O39" s="62">
        <v>30.72</v>
      </c>
      <c r="P39" s="62">
        <v>31.32</v>
      </c>
      <c r="Q39" s="62">
        <v>31.799999999999997</v>
      </c>
      <c r="R39" s="62">
        <v>32.28</v>
      </c>
      <c r="S39" s="62">
        <v>32.880000000000003</v>
      </c>
      <c r="T39" s="62">
        <v>33.36</v>
      </c>
      <c r="U39" s="62">
        <v>33.96</v>
      </c>
      <c r="V39" s="62">
        <v>34.44</v>
      </c>
      <c r="W39" s="62">
        <v>35.04</v>
      </c>
      <c r="X39" s="62">
        <v>35.64</v>
      </c>
      <c r="Y39" s="62">
        <v>36.119999999999997</v>
      </c>
      <c r="Z39" s="62">
        <v>36.72</v>
      </c>
      <c r="AA39" s="62">
        <v>37.32</v>
      </c>
      <c r="AB39" s="62">
        <v>37.92</v>
      </c>
      <c r="AC39" s="62">
        <v>38.519999999999996</v>
      </c>
      <c r="AD39" s="62">
        <v>39.119999999999997</v>
      </c>
      <c r="AE39" s="62">
        <v>39.72</v>
      </c>
      <c r="AF39" s="62">
        <v>40.32</v>
      </c>
      <c r="AG39" s="62">
        <v>40.92</v>
      </c>
      <c r="AH39" s="62">
        <v>41.519999999999996</v>
      </c>
      <c r="AI39" s="62">
        <v>42.24</v>
      </c>
      <c r="AJ39" s="62">
        <v>42.839999999999996</v>
      </c>
      <c r="AK39" s="62">
        <v>43.44</v>
      </c>
      <c r="AL39" s="62">
        <v>44.160000000000004</v>
      </c>
      <c r="AM39" s="62">
        <v>44.88</v>
      </c>
      <c r="AN39" s="62">
        <v>45.599999999999994</v>
      </c>
      <c r="AO39" s="62">
        <v>46.32</v>
      </c>
      <c r="AP39" s="62">
        <v>47.160000000000004</v>
      </c>
      <c r="AQ39" s="62">
        <v>48</v>
      </c>
      <c r="AR39" s="62">
        <v>48.84</v>
      </c>
      <c r="AS39" s="62">
        <v>49.679999999999993</v>
      </c>
      <c r="AT39" s="62">
        <v>50.519999999999996</v>
      </c>
      <c r="AU39" s="62">
        <v>51.36</v>
      </c>
      <c r="AV39" s="62">
        <v>52.320000000000007</v>
      </c>
      <c r="AW39" s="62">
        <v>53.28</v>
      </c>
      <c r="AX39" s="62">
        <v>54.239999999999995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4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</row>
    <row r="40" spans="1:148" ht="14.25">
      <c r="A40"/>
      <c r="B40" s="75">
        <v>48</v>
      </c>
      <c r="C40" s="62">
        <v>25.32</v>
      </c>
      <c r="D40" s="62">
        <v>25.68</v>
      </c>
      <c r="E40" s="62">
        <v>26.160000000000004</v>
      </c>
      <c r="F40" s="62">
        <v>26.52</v>
      </c>
      <c r="G40" s="62">
        <v>27</v>
      </c>
      <c r="H40" s="62">
        <v>27.48</v>
      </c>
      <c r="I40" s="62">
        <v>27.96</v>
      </c>
      <c r="J40" s="62">
        <v>28.32</v>
      </c>
      <c r="K40" s="62">
        <v>28.799999999999997</v>
      </c>
      <c r="L40" s="62">
        <v>29.400000000000002</v>
      </c>
      <c r="M40" s="62">
        <v>29.880000000000003</v>
      </c>
      <c r="N40" s="62">
        <v>30.36</v>
      </c>
      <c r="O40" s="62">
        <v>30.839999999999996</v>
      </c>
      <c r="P40" s="62">
        <v>31.44</v>
      </c>
      <c r="Q40" s="62">
        <v>31.92</v>
      </c>
      <c r="R40" s="62">
        <v>32.519999999999996</v>
      </c>
      <c r="S40" s="62">
        <v>33</v>
      </c>
      <c r="T40" s="62">
        <v>33.599999999999994</v>
      </c>
      <c r="U40" s="62">
        <v>34.08</v>
      </c>
      <c r="V40" s="62">
        <v>34.68</v>
      </c>
      <c r="W40" s="62">
        <v>35.28</v>
      </c>
      <c r="X40" s="62">
        <v>35.880000000000003</v>
      </c>
      <c r="Y40" s="62">
        <v>36.480000000000004</v>
      </c>
      <c r="Z40" s="62">
        <v>37.08</v>
      </c>
      <c r="AA40" s="62">
        <v>37.68</v>
      </c>
      <c r="AB40" s="62">
        <v>38.28</v>
      </c>
      <c r="AC40" s="62">
        <v>38.880000000000003</v>
      </c>
      <c r="AD40" s="62">
        <v>39.480000000000004</v>
      </c>
      <c r="AE40" s="62">
        <v>40.08</v>
      </c>
      <c r="AF40" s="62">
        <v>40.68</v>
      </c>
      <c r="AG40" s="62">
        <v>41.400000000000006</v>
      </c>
      <c r="AH40" s="62">
        <v>42</v>
      </c>
      <c r="AI40" s="62">
        <v>42.599999999999994</v>
      </c>
      <c r="AJ40" s="62">
        <v>43.32</v>
      </c>
      <c r="AK40" s="62">
        <v>44.04</v>
      </c>
      <c r="AL40" s="62">
        <v>44.76</v>
      </c>
      <c r="AM40" s="62">
        <v>45.480000000000004</v>
      </c>
      <c r="AN40" s="62">
        <v>46.2</v>
      </c>
      <c r="AO40" s="62">
        <v>46.92</v>
      </c>
      <c r="AP40" s="62">
        <v>47.76</v>
      </c>
      <c r="AQ40" s="62">
        <v>48.599999999999994</v>
      </c>
      <c r="AR40" s="62">
        <v>49.44</v>
      </c>
      <c r="AS40" s="62">
        <v>50.28</v>
      </c>
      <c r="AT40" s="62">
        <v>51.239999999999995</v>
      </c>
      <c r="AU40" s="62">
        <v>52.08</v>
      </c>
      <c r="AV40" s="62">
        <v>53.04</v>
      </c>
      <c r="AW40" s="62">
        <v>53.88</v>
      </c>
      <c r="AX40" s="62">
        <v>54.96</v>
      </c>
      <c r="AY40" s="62">
        <v>55.92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/>
    </row>
    <row r="41" spans="1:148" ht="14.25">
      <c r="A41"/>
      <c r="B41" s="75">
        <v>49</v>
      </c>
      <c r="C41" s="62">
        <v>25.32</v>
      </c>
      <c r="D41" s="62">
        <v>25.68</v>
      </c>
      <c r="E41" s="62">
        <v>26.160000000000004</v>
      </c>
      <c r="F41" s="62">
        <v>26.64</v>
      </c>
      <c r="G41" s="62">
        <v>27</v>
      </c>
      <c r="H41" s="62">
        <v>27.48</v>
      </c>
      <c r="I41" s="62">
        <v>27.96</v>
      </c>
      <c r="J41" s="62">
        <v>28.44</v>
      </c>
      <c r="K41" s="62">
        <v>28.92</v>
      </c>
      <c r="L41" s="62">
        <v>29.400000000000002</v>
      </c>
      <c r="M41" s="62">
        <v>29.880000000000003</v>
      </c>
      <c r="N41" s="62">
        <v>30.48</v>
      </c>
      <c r="O41" s="62">
        <v>30.96</v>
      </c>
      <c r="P41" s="62">
        <v>31.56</v>
      </c>
      <c r="Q41" s="62">
        <v>32.04</v>
      </c>
      <c r="R41" s="62">
        <v>32.64</v>
      </c>
      <c r="S41" s="62">
        <v>33.119999999999997</v>
      </c>
      <c r="T41" s="62">
        <v>33.72</v>
      </c>
      <c r="U41" s="62">
        <v>34.32</v>
      </c>
      <c r="V41" s="62">
        <v>34.92</v>
      </c>
      <c r="W41" s="62">
        <v>35.519999999999996</v>
      </c>
      <c r="X41" s="62">
        <v>36.119999999999997</v>
      </c>
      <c r="Y41" s="62">
        <v>36.72</v>
      </c>
      <c r="Z41" s="62">
        <v>37.32</v>
      </c>
      <c r="AA41" s="62">
        <v>37.92</v>
      </c>
      <c r="AB41" s="62">
        <v>38.519999999999996</v>
      </c>
      <c r="AC41" s="62">
        <v>39.24</v>
      </c>
      <c r="AD41" s="62">
        <v>39.839999999999996</v>
      </c>
      <c r="AE41" s="62">
        <v>40.44</v>
      </c>
      <c r="AF41" s="62">
        <v>41.160000000000004</v>
      </c>
      <c r="AG41" s="62">
        <v>41.76</v>
      </c>
      <c r="AH41" s="62">
        <v>42.480000000000004</v>
      </c>
      <c r="AI41" s="62">
        <v>43.08</v>
      </c>
      <c r="AJ41" s="62">
        <v>43.8</v>
      </c>
      <c r="AK41" s="62">
        <v>44.519999999999996</v>
      </c>
      <c r="AL41" s="62">
        <v>45.24</v>
      </c>
      <c r="AM41" s="62">
        <v>45.96</v>
      </c>
      <c r="AN41" s="62">
        <v>46.8</v>
      </c>
      <c r="AO41" s="62">
        <v>47.519999999999996</v>
      </c>
      <c r="AP41" s="62">
        <v>48.36</v>
      </c>
      <c r="AQ41" s="62">
        <v>49.199999999999996</v>
      </c>
      <c r="AR41" s="62">
        <v>50.16</v>
      </c>
      <c r="AS41" s="62">
        <v>51</v>
      </c>
      <c r="AT41" s="62">
        <v>51.84</v>
      </c>
      <c r="AU41" s="62">
        <v>52.800000000000004</v>
      </c>
      <c r="AV41" s="62">
        <v>53.760000000000005</v>
      </c>
      <c r="AW41" s="62">
        <v>54.599999999999994</v>
      </c>
      <c r="AX41" s="62">
        <v>55.679999999999993</v>
      </c>
      <c r="AY41" s="62">
        <v>56.64</v>
      </c>
      <c r="AZ41" s="62">
        <v>57.72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/>
    </row>
    <row r="42" spans="1:148" ht="14.25">
      <c r="A42"/>
      <c r="B42" s="75">
        <v>50</v>
      </c>
      <c r="C42" s="62">
        <v>25.32</v>
      </c>
      <c r="D42" s="62">
        <v>25.799999999999997</v>
      </c>
      <c r="E42" s="62">
        <v>26.160000000000004</v>
      </c>
      <c r="F42" s="62">
        <v>26.64</v>
      </c>
      <c r="G42" s="62">
        <v>27.119999999999997</v>
      </c>
      <c r="H42" s="62">
        <v>27.599999999999998</v>
      </c>
      <c r="I42" s="62">
        <v>28.08</v>
      </c>
      <c r="J42" s="62">
        <v>28.56</v>
      </c>
      <c r="K42" s="62">
        <v>29.04</v>
      </c>
      <c r="L42" s="62">
        <v>29.52</v>
      </c>
      <c r="M42" s="62">
        <v>30</v>
      </c>
      <c r="N42" s="62">
        <v>30.599999999999998</v>
      </c>
      <c r="O42" s="62">
        <v>31.08</v>
      </c>
      <c r="P42" s="62">
        <v>31.68</v>
      </c>
      <c r="Q42" s="62">
        <v>32.160000000000004</v>
      </c>
      <c r="R42" s="62">
        <v>32.76</v>
      </c>
      <c r="S42" s="62">
        <v>33.36</v>
      </c>
      <c r="T42" s="62">
        <v>33.96</v>
      </c>
      <c r="U42" s="62">
        <v>34.44</v>
      </c>
      <c r="V42" s="62">
        <v>35.04</v>
      </c>
      <c r="W42" s="62">
        <v>35.76</v>
      </c>
      <c r="X42" s="62">
        <v>36.36</v>
      </c>
      <c r="Y42" s="62">
        <v>36.96</v>
      </c>
      <c r="Z42" s="62">
        <v>37.56</v>
      </c>
      <c r="AA42" s="62">
        <v>38.160000000000004</v>
      </c>
      <c r="AB42" s="62">
        <v>38.880000000000003</v>
      </c>
      <c r="AC42" s="62">
        <v>39.480000000000004</v>
      </c>
      <c r="AD42" s="62">
        <v>40.200000000000003</v>
      </c>
      <c r="AE42" s="62">
        <v>40.799999999999997</v>
      </c>
      <c r="AF42" s="62">
        <v>41.519999999999996</v>
      </c>
      <c r="AG42" s="62">
        <v>42.24</v>
      </c>
      <c r="AH42" s="62">
        <v>42.839999999999996</v>
      </c>
      <c r="AI42" s="62">
        <v>43.56</v>
      </c>
      <c r="AJ42" s="62">
        <v>44.28</v>
      </c>
      <c r="AK42" s="62">
        <v>45</v>
      </c>
      <c r="AL42" s="62">
        <v>45.72</v>
      </c>
      <c r="AM42" s="62">
        <v>46.56</v>
      </c>
      <c r="AN42" s="62">
        <v>47.400000000000006</v>
      </c>
      <c r="AO42" s="62">
        <v>48.12</v>
      </c>
      <c r="AP42" s="62">
        <v>49.08</v>
      </c>
      <c r="AQ42" s="62">
        <v>49.92</v>
      </c>
      <c r="AR42" s="62">
        <v>50.760000000000005</v>
      </c>
      <c r="AS42" s="62">
        <v>51.72</v>
      </c>
      <c r="AT42" s="62">
        <v>52.56</v>
      </c>
      <c r="AU42" s="62">
        <v>53.519999999999996</v>
      </c>
      <c r="AV42" s="62">
        <v>54.480000000000004</v>
      </c>
      <c r="AW42" s="62">
        <v>55.44</v>
      </c>
      <c r="AX42" s="62">
        <v>56.400000000000006</v>
      </c>
      <c r="AY42" s="62">
        <v>57.36</v>
      </c>
      <c r="AZ42" s="62">
        <v>58.44</v>
      </c>
      <c r="BA42" s="62">
        <v>59.519999999999996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/>
    </row>
    <row r="43" spans="1:148" ht="14.25">
      <c r="A43"/>
      <c r="B43" s="75">
        <v>51</v>
      </c>
      <c r="C43" s="62">
        <v>25.32</v>
      </c>
      <c r="D43" s="62">
        <v>25.799999999999997</v>
      </c>
      <c r="E43" s="62">
        <v>26.28</v>
      </c>
      <c r="F43" s="62">
        <v>26.64</v>
      </c>
      <c r="G43" s="62">
        <v>27.119999999999997</v>
      </c>
      <c r="H43" s="62">
        <v>27.599999999999998</v>
      </c>
      <c r="I43" s="62">
        <v>28.08</v>
      </c>
      <c r="J43" s="62">
        <v>28.56</v>
      </c>
      <c r="K43" s="62">
        <v>29.04</v>
      </c>
      <c r="L43" s="62">
        <v>29.52</v>
      </c>
      <c r="M43" s="62">
        <v>30.119999999999997</v>
      </c>
      <c r="N43" s="62">
        <v>30.599999999999998</v>
      </c>
      <c r="O43" s="62">
        <v>31.200000000000003</v>
      </c>
      <c r="P43" s="62">
        <v>31.68</v>
      </c>
      <c r="Q43" s="62">
        <v>32.28</v>
      </c>
      <c r="R43" s="62">
        <v>32.880000000000003</v>
      </c>
      <c r="S43" s="62">
        <v>33.480000000000004</v>
      </c>
      <c r="T43" s="62">
        <v>34.08</v>
      </c>
      <c r="U43" s="62">
        <v>34.68</v>
      </c>
      <c r="V43" s="62">
        <v>35.28</v>
      </c>
      <c r="W43" s="62">
        <v>35.880000000000003</v>
      </c>
      <c r="X43" s="62">
        <v>36.599999999999994</v>
      </c>
      <c r="Y43" s="62">
        <v>37.200000000000003</v>
      </c>
      <c r="Z43" s="62">
        <v>37.799999999999997</v>
      </c>
      <c r="AA43" s="62">
        <v>38.519999999999996</v>
      </c>
      <c r="AB43" s="62">
        <v>39.119999999999997</v>
      </c>
      <c r="AC43" s="62">
        <v>39.839999999999996</v>
      </c>
      <c r="AD43" s="62">
        <v>40.56</v>
      </c>
      <c r="AE43" s="62">
        <v>41.160000000000004</v>
      </c>
      <c r="AF43" s="62">
        <v>41.88</v>
      </c>
      <c r="AG43" s="62">
        <v>42.599999999999994</v>
      </c>
      <c r="AH43" s="62">
        <v>43.32</v>
      </c>
      <c r="AI43" s="62">
        <v>44.04</v>
      </c>
      <c r="AJ43" s="62">
        <v>44.76</v>
      </c>
      <c r="AK43" s="62">
        <v>45.599999999999994</v>
      </c>
      <c r="AL43" s="62">
        <v>46.32</v>
      </c>
      <c r="AM43" s="62">
        <v>47.160000000000004</v>
      </c>
      <c r="AN43" s="62">
        <v>47.88</v>
      </c>
      <c r="AO43" s="62">
        <v>48.84</v>
      </c>
      <c r="AP43" s="62">
        <v>49.679999999999993</v>
      </c>
      <c r="AQ43" s="62">
        <v>50.64</v>
      </c>
      <c r="AR43" s="62">
        <v>51.480000000000004</v>
      </c>
      <c r="AS43" s="62">
        <v>52.44</v>
      </c>
      <c r="AT43" s="62">
        <v>53.400000000000006</v>
      </c>
      <c r="AU43" s="62">
        <v>54.239999999999995</v>
      </c>
      <c r="AV43" s="62">
        <v>55.199999999999996</v>
      </c>
      <c r="AW43" s="62">
        <v>56.16</v>
      </c>
      <c r="AX43" s="62">
        <v>57.239999999999995</v>
      </c>
      <c r="AY43" s="62">
        <v>58.199999999999996</v>
      </c>
      <c r="AZ43" s="62">
        <v>59.28</v>
      </c>
      <c r="BA43" s="62">
        <v>60.36</v>
      </c>
      <c r="BB43" s="62">
        <v>61.44</v>
      </c>
      <c r="BC43" s="62">
        <v>0</v>
      </c>
      <c r="BD43" s="62">
        <v>0</v>
      </c>
      <c r="BE43" s="62">
        <v>0</v>
      </c>
      <c r="BF43" s="62">
        <v>0</v>
      </c>
      <c r="BG43"/>
    </row>
    <row r="44" spans="1:148" ht="14.25">
      <c r="A44"/>
      <c r="B44" s="75">
        <v>52</v>
      </c>
      <c r="C44" s="62">
        <v>25.44</v>
      </c>
      <c r="D44" s="62">
        <v>25.799999999999997</v>
      </c>
      <c r="E44" s="62">
        <v>26.28</v>
      </c>
      <c r="F44" s="62">
        <v>26.759999999999998</v>
      </c>
      <c r="G44" s="62">
        <v>27.119999999999997</v>
      </c>
      <c r="H44" s="62">
        <v>27.599999999999998</v>
      </c>
      <c r="I44" s="62">
        <v>28.08</v>
      </c>
      <c r="J44" s="62">
        <v>28.56</v>
      </c>
      <c r="K44" s="62">
        <v>29.160000000000004</v>
      </c>
      <c r="L44" s="62">
        <v>29.64</v>
      </c>
      <c r="M44" s="62">
        <v>30.119999999999997</v>
      </c>
      <c r="N44" s="62">
        <v>30.72</v>
      </c>
      <c r="O44" s="62">
        <v>31.32</v>
      </c>
      <c r="P44" s="62">
        <v>31.799999999999997</v>
      </c>
      <c r="Q44" s="62">
        <v>32.400000000000006</v>
      </c>
      <c r="R44" s="62">
        <v>33</v>
      </c>
      <c r="S44" s="62">
        <v>33.599999999999994</v>
      </c>
      <c r="T44" s="62">
        <v>34.200000000000003</v>
      </c>
      <c r="U44" s="62">
        <v>34.799999999999997</v>
      </c>
      <c r="V44" s="62">
        <v>35.519999999999996</v>
      </c>
      <c r="W44" s="62">
        <v>36.119999999999997</v>
      </c>
      <c r="X44" s="62">
        <v>36.72</v>
      </c>
      <c r="Y44" s="62">
        <v>37.44</v>
      </c>
      <c r="Z44" s="62">
        <v>38.04</v>
      </c>
      <c r="AA44" s="62">
        <v>38.76</v>
      </c>
      <c r="AB44" s="62">
        <v>39.480000000000004</v>
      </c>
      <c r="AC44" s="62">
        <v>40.200000000000003</v>
      </c>
      <c r="AD44" s="62">
        <v>40.799999999999997</v>
      </c>
      <c r="AE44" s="62">
        <v>41.519999999999996</v>
      </c>
      <c r="AF44" s="62">
        <v>42.24</v>
      </c>
      <c r="AG44" s="62">
        <v>42.96</v>
      </c>
      <c r="AH44" s="62">
        <v>43.8</v>
      </c>
      <c r="AI44" s="62">
        <v>44.519999999999996</v>
      </c>
      <c r="AJ44" s="62">
        <v>45.24</v>
      </c>
      <c r="AK44" s="62">
        <v>46.08</v>
      </c>
      <c r="AL44" s="62">
        <v>46.92</v>
      </c>
      <c r="AM44" s="62">
        <v>47.64</v>
      </c>
      <c r="AN44" s="62">
        <v>48.599999999999994</v>
      </c>
      <c r="AO44" s="62">
        <v>49.44</v>
      </c>
      <c r="AP44" s="62">
        <v>50.28</v>
      </c>
      <c r="AQ44" s="62">
        <v>51.239999999999995</v>
      </c>
      <c r="AR44" s="62">
        <v>52.199999999999996</v>
      </c>
      <c r="AS44" s="62">
        <v>53.16</v>
      </c>
      <c r="AT44" s="62">
        <v>54.12</v>
      </c>
      <c r="AU44" s="62">
        <v>55.08</v>
      </c>
      <c r="AV44" s="62">
        <v>56.04</v>
      </c>
      <c r="AW44" s="62">
        <v>57</v>
      </c>
      <c r="AX44" s="62">
        <v>58.08</v>
      </c>
      <c r="AY44" s="62">
        <v>59.04</v>
      </c>
      <c r="AZ44" s="62">
        <v>60.12</v>
      </c>
      <c r="BA44" s="62">
        <v>61.199999999999996</v>
      </c>
      <c r="BB44" s="62">
        <v>62.28</v>
      </c>
      <c r="BC44" s="62">
        <v>63.36</v>
      </c>
      <c r="BD44" s="62">
        <v>0</v>
      </c>
      <c r="BE44" s="62">
        <v>0</v>
      </c>
      <c r="BF44" s="62">
        <v>0</v>
      </c>
    </row>
    <row r="45" spans="1:148" ht="14.25">
      <c r="A45"/>
      <c r="B45" s="75">
        <v>53</v>
      </c>
      <c r="C45" s="62">
        <v>25.44</v>
      </c>
      <c r="D45" s="62">
        <v>25.799999999999997</v>
      </c>
      <c r="E45" s="62">
        <v>26.28</v>
      </c>
      <c r="F45" s="62">
        <v>26.759999999999998</v>
      </c>
      <c r="G45" s="62">
        <v>27.240000000000002</v>
      </c>
      <c r="H45" s="62">
        <v>27.72</v>
      </c>
      <c r="I45" s="62">
        <v>28.200000000000003</v>
      </c>
      <c r="J45" s="62">
        <v>28.68</v>
      </c>
      <c r="K45" s="62">
        <v>29.160000000000004</v>
      </c>
      <c r="L45" s="62">
        <v>29.759999999999998</v>
      </c>
      <c r="M45" s="62">
        <v>30.240000000000002</v>
      </c>
      <c r="N45" s="62">
        <v>30.839999999999996</v>
      </c>
      <c r="O45" s="62">
        <v>31.32</v>
      </c>
      <c r="P45" s="62">
        <v>31.92</v>
      </c>
      <c r="Q45" s="62">
        <v>32.519999999999996</v>
      </c>
      <c r="R45" s="62">
        <v>33.119999999999997</v>
      </c>
      <c r="S45" s="62">
        <v>33.72</v>
      </c>
      <c r="T45" s="62">
        <v>34.32</v>
      </c>
      <c r="U45" s="62">
        <v>35.04</v>
      </c>
      <c r="V45" s="62">
        <v>35.64</v>
      </c>
      <c r="W45" s="62">
        <v>36.24</v>
      </c>
      <c r="X45" s="62">
        <v>36.96</v>
      </c>
      <c r="Y45" s="62">
        <v>37.68</v>
      </c>
      <c r="Z45" s="62">
        <v>38.28</v>
      </c>
      <c r="AA45" s="62">
        <v>39</v>
      </c>
      <c r="AB45" s="62">
        <v>39.72</v>
      </c>
      <c r="AC45" s="62">
        <v>40.44</v>
      </c>
      <c r="AD45" s="62">
        <v>41.160000000000004</v>
      </c>
      <c r="AE45" s="62">
        <v>41.88</v>
      </c>
      <c r="AF45" s="62">
        <v>42.72</v>
      </c>
      <c r="AG45" s="62">
        <v>43.44</v>
      </c>
      <c r="AH45" s="62">
        <v>44.160000000000004</v>
      </c>
      <c r="AI45" s="62">
        <v>45</v>
      </c>
      <c r="AJ45" s="62">
        <v>45.72</v>
      </c>
      <c r="AK45" s="62">
        <v>46.56</v>
      </c>
      <c r="AL45" s="62">
        <v>47.400000000000006</v>
      </c>
      <c r="AM45" s="62">
        <v>48.239999999999995</v>
      </c>
      <c r="AN45" s="62">
        <v>49.199999999999996</v>
      </c>
      <c r="AO45" s="62">
        <v>50.04</v>
      </c>
      <c r="AP45" s="62">
        <v>51</v>
      </c>
      <c r="AQ45" s="62">
        <v>51.96</v>
      </c>
      <c r="AR45" s="62">
        <v>52.92</v>
      </c>
      <c r="AS45" s="62">
        <v>53.88</v>
      </c>
      <c r="AT45" s="62">
        <v>54.96</v>
      </c>
      <c r="AU45" s="62">
        <v>55.92</v>
      </c>
      <c r="AV45" s="62">
        <v>56.88</v>
      </c>
      <c r="AW45" s="62">
        <v>57.96</v>
      </c>
      <c r="AX45" s="62">
        <v>58.92</v>
      </c>
      <c r="AY45" s="62">
        <v>60</v>
      </c>
      <c r="AZ45" s="62">
        <v>60.96</v>
      </c>
      <c r="BA45" s="62">
        <v>62.04</v>
      </c>
      <c r="BB45" s="62">
        <v>63.239999999999995</v>
      </c>
      <c r="BC45" s="62">
        <v>64.320000000000007</v>
      </c>
      <c r="BD45" s="62">
        <v>65.52</v>
      </c>
      <c r="BE45" s="62">
        <v>0</v>
      </c>
      <c r="BF45" s="62">
        <v>0</v>
      </c>
    </row>
    <row r="46" spans="1:148" ht="14.25">
      <c r="A46"/>
      <c r="B46" s="75">
        <v>54</v>
      </c>
      <c r="C46" s="62">
        <v>25.44</v>
      </c>
      <c r="D46" s="62">
        <v>25.92</v>
      </c>
      <c r="E46" s="62">
        <v>26.28</v>
      </c>
      <c r="F46" s="62">
        <v>26.759999999999998</v>
      </c>
      <c r="G46" s="62">
        <v>27.240000000000002</v>
      </c>
      <c r="H46" s="62">
        <v>27.72</v>
      </c>
      <c r="I46" s="62">
        <v>28.200000000000003</v>
      </c>
      <c r="J46" s="62">
        <v>28.68</v>
      </c>
      <c r="K46" s="62">
        <v>29.28</v>
      </c>
      <c r="L46" s="62">
        <v>29.759999999999998</v>
      </c>
      <c r="M46" s="62">
        <v>30.36</v>
      </c>
      <c r="N46" s="62">
        <v>30.839999999999996</v>
      </c>
      <c r="O46" s="62">
        <v>31.44</v>
      </c>
      <c r="P46" s="62">
        <v>32.04</v>
      </c>
      <c r="Q46" s="62">
        <v>32.64</v>
      </c>
      <c r="R46" s="62">
        <v>33.24</v>
      </c>
      <c r="S46" s="62">
        <v>33.839999999999996</v>
      </c>
      <c r="T46" s="62">
        <v>34.44</v>
      </c>
      <c r="U46" s="62">
        <v>35.160000000000004</v>
      </c>
      <c r="V46" s="62">
        <v>35.76</v>
      </c>
      <c r="W46" s="62">
        <v>36.480000000000004</v>
      </c>
      <c r="X46" s="62">
        <v>37.200000000000003</v>
      </c>
      <c r="Y46" s="62">
        <v>37.799999999999997</v>
      </c>
      <c r="Z46" s="62">
        <v>38.519999999999996</v>
      </c>
      <c r="AA46" s="62">
        <v>39.24</v>
      </c>
      <c r="AB46" s="62">
        <v>39.96</v>
      </c>
      <c r="AC46" s="62">
        <v>40.799999999999997</v>
      </c>
      <c r="AD46" s="62">
        <v>41.519999999999996</v>
      </c>
      <c r="AE46" s="62">
        <v>42.24</v>
      </c>
      <c r="AF46" s="62">
        <v>43.08</v>
      </c>
      <c r="AG46" s="62">
        <v>43.8</v>
      </c>
      <c r="AH46" s="62">
        <v>44.64</v>
      </c>
      <c r="AI46" s="62">
        <v>45.36</v>
      </c>
      <c r="AJ46" s="62">
        <v>46.2</v>
      </c>
      <c r="AK46" s="62">
        <v>47.04</v>
      </c>
      <c r="AL46" s="62">
        <v>48</v>
      </c>
      <c r="AM46" s="62">
        <v>48.84</v>
      </c>
      <c r="AN46" s="62">
        <v>49.800000000000004</v>
      </c>
      <c r="AO46" s="62">
        <v>50.760000000000005</v>
      </c>
      <c r="AP46" s="62">
        <v>51.72</v>
      </c>
      <c r="AQ46" s="62">
        <v>52.679999999999993</v>
      </c>
      <c r="AR46" s="62">
        <v>53.760000000000005</v>
      </c>
      <c r="AS46" s="62">
        <v>54.72</v>
      </c>
      <c r="AT46" s="62">
        <v>55.679999999999993</v>
      </c>
      <c r="AU46" s="62">
        <v>56.760000000000005</v>
      </c>
      <c r="AV46" s="62">
        <v>57.72</v>
      </c>
      <c r="AW46" s="62">
        <v>58.800000000000004</v>
      </c>
      <c r="AX46" s="62">
        <v>59.88</v>
      </c>
      <c r="AY46" s="62">
        <v>60.84</v>
      </c>
      <c r="AZ46" s="62">
        <v>61.92</v>
      </c>
      <c r="BA46" s="62">
        <v>63</v>
      </c>
      <c r="BB46" s="62">
        <v>64.199999999999989</v>
      </c>
      <c r="BC46" s="62">
        <v>65.28</v>
      </c>
      <c r="BD46" s="62">
        <v>66.48</v>
      </c>
      <c r="BE46" s="62">
        <v>67.679999999999993</v>
      </c>
      <c r="BF46" s="62">
        <v>0</v>
      </c>
    </row>
    <row r="47" spans="1:148" ht="14.25">
      <c r="A47"/>
      <c r="B47" s="75">
        <v>55</v>
      </c>
      <c r="C47" s="62">
        <v>25.44</v>
      </c>
      <c r="D47" s="62">
        <v>25.92</v>
      </c>
      <c r="E47" s="62">
        <v>26.28</v>
      </c>
      <c r="F47" s="62">
        <v>26.759999999999998</v>
      </c>
      <c r="G47" s="62">
        <v>27.240000000000002</v>
      </c>
      <c r="H47" s="62">
        <v>27.72</v>
      </c>
      <c r="I47" s="62">
        <v>28.200000000000003</v>
      </c>
      <c r="J47" s="62">
        <v>28.799999999999997</v>
      </c>
      <c r="K47" s="62">
        <v>29.28</v>
      </c>
      <c r="L47" s="62">
        <v>29.759999999999998</v>
      </c>
      <c r="M47" s="62">
        <v>30.36</v>
      </c>
      <c r="N47" s="62">
        <v>30.96</v>
      </c>
      <c r="O47" s="62">
        <v>31.56</v>
      </c>
      <c r="P47" s="62">
        <v>32.160000000000004</v>
      </c>
      <c r="Q47" s="62">
        <v>32.76</v>
      </c>
      <c r="R47" s="62">
        <v>33.36</v>
      </c>
      <c r="S47" s="62">
        <v>33.96</v>
      </c>
      <c r="T47" s="62">
        <v>34.56</v>
      </c>
      <c r="U47" s="62">
        <v>35.28</v>
      </c>
      <c r="V47" s="62">
        <v>36</v>
      </c>
      <c r="W47" s="62">
        <v>36.599999999999994</v>
      </c>
      <c r="X47" s="62">
        <v>37.32</v>
      </c>
      <c r="Y47" s="62">
        <v>38.04</v>
      </c>
      <c r="Z47" s="62">
        <v>38.76</v>
      </c>
      <c r="AA47" s="62">
        <v>39.480000000000004</v>
      </c>
      <c r="AB47" s="62">
        <v>40.32</v>
      </c>
      <c r="AC47" s="62">
        <v>41.04</v>
      </c>
      <c r="AD47" s="62">
        <v>41.76</v>
      </c>
      <c r="AE47" s="62">
        <v>42.599999999999994</v>
      </c>
      <c r="AF47" s="62">
        <v>43.44</v>
      </c>
      <c r="AG47" s="62">
        <v>44.160000000000004</v>
      </c>
      <c r="AH47" s="62">
        <v>45</v>
      </c>
      <c r="AI47" s="62">
        <v>45.839999999999996</v>
      </c>
      <c r="AJ47" s="62">
        <v>46.68</v>
      </c>
      <c r="AK47" s="62">
        <v>47.64</v>
      </c>
      <c r="AL47" s="62">
        <v>48.480000000000004</v>
      </c>
      <c r="AM47" s="62">
        <v>49.44</v>
      </c>
      <c r="AN47" s="62">
        <v>50.400000000000006</v>
      </c>
      <c r="AO47" s="62">
        <v>51.36</v>
      </c>
      <c r="AP47" s="62">
        <v>52.320000000000007</v>
      </c>
      <c r="AQ47" s="62">
        <v>53.400000000000006</v>
      </c>
      <c r="AR47" s="62">
        <v>54.480000000000004</v>
      </c>
      <c r="AS47" s="62">
        <v>55.56</v>
      </c>
      <c r="AT47" s="62">
        <v>56.519999999999996</v>
      </c>
      <c r="AU47" s="62">
        <v>57.599999999999994</v>
      </c>
      <c r="AV47" s="62">
        <v>58.679999999999993</v>
      </c>
      <c r="AW47" s="62">
        <v>59.760000000000005</v>
      </c>
      <c r="AX47" s="62">
        <v>60.84</v>
      </c>
      <c r="AY47" s="62">
        <v>61.92</v>
      </c>
      <c r="AZ47" s="62">
        <v>63</v>
      </c>
      <c r="BA47" s="62">
        <v>64.08</v>
      </c>
      <c r="BB47" s="62">
        <v>65.16</v>
      </c>
      <c r="BC47" s="62">
        <v>66.36</v>
      </c>
      <c r="BD47" s="62">
        <v>67.44</v>
      </c>
      <c r="BE47" s="62">
        <v>68.64</v>
      </c>
      <c r="BF47" s="62">
        <v>69.960000000000008</v>
      </c>
    </row>
    <row r="48" spans="1:148" s="5" customFormat="1" ht="14.25">
      <c r="A48"/>
      <c r="B48" s="75">
        <v>56</v>
      </c>
      <c r="C48" s="62">
        <v>25.44</v>
      </c>
      <c r="D48" s="62">
        <v>25.92</v>
      </c>
      <c r="E48" s="62">
        <v>26.400000000000002</v>
      </c>
      <c r="F48" s="62">
        <v>26.759999999999998</v>
      </c>
      <c r="G48" s="62">
        <v>27.240000000000002</v>
      </c>
      <c r="H48" s="62">
        <v>27.72</v>
      </c>
      <c r="I48" s="62">
        <v>28.32</v>
      </c>
      <c r="J48" s="62">
        <v>28.799999999999997</v>
      </c>
      <c r="K48" s="62">
        <v>29.28</v>
      </c>
      <c r="L48" s="62">
        <v>29.880000000000003</v>
      </c>
      <c r="M48" s="62">
        <v>30.36</v>
      </c>
      <c r="N48" s="62">
        <v>30.96</v>
      </c>
      <c r="O48" s="62">
        <v>31.56</v>
      </c>
      <c r="P48" s="62">
        <v>32.160000000000004</v>
      </c>
      <c r="Q48" s="62">
        <v>32.76</v>
      </c>
      <c r="R48" s="62">
        <v>33.480000000000004</v>
      </c>
      <c r="S48" s="62">
        <v>34.08</v>
      </c>
      <c r="T48" s="62">
        <v>34.68</v>
      </c>
      <c r="U48" s="62">
        <v>35.400000000000006</v>
      </c>
      <c r="V48" s="62">
        <v>36.119999999999997</v>
      </c>
      <c r="W48" s="62">
        <v>36.839999999999996</v>
      </c>
      <c r="X48" s="62">
        <v>37.56</v>
      </c>
      <c r="Y48" s="62">
        <v>38.28</v>
      </c>
      <c r="Z48" s="62">
        <v>39</v>
      </c>
      <c r="AA48" s="62">
        <v>39.72</v>
      </c>
      <c r="AB48" s="62">
        <v>40.56</v>
      </c>
      <c r="AC48" s="62">
        <v>41.28</v>
      </c>
      <c r="AD48" s="62">
        <v>42.12</v>
      </c>
      <c r="AE48" s="62">
        <v>42.96</v>
      </c>
      <c r="AF48" s="62">
        <v>43.8</v>
      </c>
      <c r="AG48" s="62">
        <v>44.64</v>
      </c>
      <c r="AH48" s="62">
        <v>45.480000000000004</v>
      </c>
      <c r="AI48" s="62">
        <v>46.32</v>
      </c>
      <c r="AJ48" s="62">
        <v>47.160000000000004</v>
      </c>
      <c r="AK48" s="62">
        <v>48.12</v>
      </c>
      <c r="AL48" s="62">
        <v>49.08</v>
      </c>
      <c r="AM48" s="62">
        <v>50.04</v>
      </c>
      <c r="AN48" s="62">
        <v>51</v>
      </c>
      <c r="AO48" s="62">
        <v>51.96</v>
      </c>
      <c r="AP48" s="62">
        <v>53.04</v>
      </c>
      <c r="AQ48" s="62">
        <v>54.12</v>
      </c>
      <c r="AR48" s="62">
        <v>55.199999999999996</v>
      </c>
      <c r="AS48" s="62">
        <v>56.28</v>
      </c>
      <c r="AT48" s="62">
        <v>57.36</v>
      </c>
      <c r="AU48" s="62">
        <v>58.44</v>
      </c>
      <c r="AV48" s="62">
        <v>59.64</v>
      </c>
      <c r="AW48" s="62">
        <v>60.72</v>
      </c>
      <c r="AX48" s="62">
        <v>61.800000000000004</v>
      </c>
      <c r="AY48" s="62">
        <v>62.88</v>
      </c>
      <c r="AZ48" s="62">
        <v>63.96</v>
      </c>
      <c r="BA48" s="62">
        <v>65.16</v>
      </c>
      <c r="BB48" s="62">
        <v>66.239999999999995</v>
      </c>
      <c r="BC48" s="62">
        <v>67.44</v>
      </c>
      <c r="BD48" s="62">
        <v>68.64</v>
      </c>
      <c r="BE48" s="62">
        <v>69.84</v>
      </c>
      <c r="BF48" s="62">
        <v>71.039999999999992</v>
      </c>
    </row>
    <row r="49" spans="1:58" s="5" customFormat="1" ht="14.25">
      <c r="A49" s="1"/>
      <c r="B49" s="75">
        <v>57</v>
      </c>
      <c r="C49" s="62">
        <v>25.44</v>
      </c>
      <c r="D49" s="62">
        <v>25.92</v>
      </c>
      <c r="E49" s="62">
        <v>26.400000000000002</v>
      </c>
      <c r="F49" s="62">
        <v>26.880000000000003</v>
      </c>
      <c r="G49" s="62">
        <v>27.36</v>
      </c>
      <c r="H49" s="62">
        <v>27.839999999999996</v>
      </c>
      <c r="I49" s="62">
        <v>28.32</v>
      </c>
      <c r="J49" s="62">
        <v>28.799999999999997</v>
      </c>
      <c r="K49" s="62">
        <v>29.400000000000002</v>
      </c>
      <c r="L49" s="62">
        <v>29.880000000000003</v>
      </c>
      <c r="M49" s="62">
        <v>30.48</v>
      </c>
      <c r="N49" s="62">
        <v>31.08</v>
      </c>
      <c r="O49" s="62">
        <v>31.68</v>
      </c>
      <c r="P49" s="62">
        <v>32.28</v>
      </c>
      <c r="Q49" s="62">
        <v>32.880000000000003</v>
      </c>
      <c r="R49" s="62">
        <v>33.480000000000004</v>
      </c>
      <c r="S49" s="62">
        <v>34.200000000000003</v>
      </c>
      <c r="T49" s="62">
        <v>34.799999999999997</v>
      </c>
      <c r="U49" s="62">
        <v>35.519999999999996</v>
      </c>
      <c r="V49" s="62">
        <v>36.24</v>
      </c>
      <c r="W49" s="62">
        <v>36.96</v>
      </c>
      <c r="X49" s="62">
        <v>37.68</v>
      </c>
      <c r="Y49" s="62">
        <v>38.400000000000006</v>
      </c>
      <c r="Z49" s="62">
        <v>39.24</v>
      </c>
      <c r="AA49" s="62">
        <v>39.96</v>
      </c>
      <c r="AB49" s="62">
        <v>40.799999999999997</v>
      </c>
      <c r="AC49" s="62">
        <v>41.64</v>
      </c>
      <c r="AD49" s="62">
        <v>42.36</v>
      </c>
      <c r="AE49" s="62">
        <v>43.2</v>
      </c>
      <c r="AF49" s="62">
        <v>44.04</v>
      </c>
      <c r="AG49" s="62">
        <v>45</v>
      </c>
      <c r="AH49" s="62">
        <v>45.839999999999996</v>
      </c>
      <c r="AI49" s="62">
        <v>46.68</v>
      </c>
      <c r="AJ49" s="62">
        <v>47.64</v>
      </c>
      <c r="AK49" s="62">
        <v>48.599999999999994</v>
      </c>
      <c r="AL49" s="62">
        <v>49.56</v>
      </c>
      <c r="AM49" s="62">
        <v>50.519999999999996</v>
      </c>
      <c r="AN49" s="62">
        <v>51.599999999999994</v>
      </c>
      <c r="AO49" s="62">
        <v>52.679999999999993</v>
      </c>
      <c r="AP49" s="62">
        <v>53.760000000000005</v>
      </c>
      <c r="AQ49" s="62">
        <v>54.84</v>
      </c>
      <c r="AR49" s="62">
        <v>56.04</v>
      </c>
      <c r="AS49" s="62">
        <v>57.12</v>
      </c>
      <c r="AT49" s="62">
        <v>58.320000000000007</v>
      </c>
      <c r="AU49" s="62">
        <v>59.400000000000006</v>
      </c>
      <c r="AV49" s="62">
        <v>60.480000000000004</v>
      </c>
      <c r="AW49" s="62">
        <v>61.679999999999993</v>
      </c>
      <c r="AX49" s="62">
        <v>62.760000000000005</v>
      </c>
      <c r="AY49" s="62">
        <v>63.96</v>
      </c>
      <c r="AZ49" s="62">
        <v>65.039999999999992</v>
      </c>
      <c r="BA49" s="62">
        <v>66.239999999999995</v>
      </c>
      <c r="BB49" s="62">
        <v>67.44</v>
      </c>
      <c r="BC49" s="62">
        <v>68.52</v>
      </c>
      <c r="BD49" s="62">
        <v>69.72</v>
      </c>
      <c r="BE49" s="62">
        <v>70.92</v>
      </c>
      <c r="BF49" s="62">
        <v>72.239999999999995</v>
      </c>
    </row>
    <row r="50" spans="1:58" s="5" customFormat="1" ht="14.25">
      <c r="A50" s="1"/>
      <c r="B50" s="75">
        <v>58</v>
      </c>
      <c r="C50" s="62">
        <v>25.56</v>
      </c>
      <c r="D50" s="62">
        <v>25.92</v>
      </c>
      <c r="E50" s="62">
        <v>26.400000000000002</v>
      </c>
      <c r="F50" s="62">
        <v>26.880000000000003</v>
      </c>
      <c r="G50" s="62">
        <v>27.36</v>
      </c>
      <c r="H50" s="62">
        <v>27.839999999999996</v>
      </c>
      <c r="I50" s="62">
        <v>28.32</v>
      </c>
      <c r="J50" s="62">
        <v>28.799999999999997</v>
      </c>
      <c r="K50" s="62">
        <v>29.400000000000002</v>
      </c>
      <c r="L50" s="62">
        <v>30</v>
      </c>
      <c r="M50" s="62">
        <v>30.48</v>
      </c>
      <c r="N50" s="62">
        <v>31.08</v>
      </c>
      <c r="O50" s="62">
        <v>31.68</v>
      </c>
      <c r="P50" s="62">
        <v>32.28</v>
      </c>
      <c r="Q50" s="62">
        <v>33</v>
      </c>
      <c r="R50" s="62">
        <v>33.599999999999994</v>
      </c>
      <c r="S50" s="62">
        <v>34.200000000000003</v>
      </c>
      <c r="T50" s="62">
        <v>34.92</v>
      </c>
      <c r="U50" s="62">
        <v>35.64</v>
      </c>
      <c r="V50" s="62">
        <v>36.36</v>
      </c>
      <c r="W50" s="62">
        <v>37.08</v>
      </c>
      <c r="X50" s="62">
        <v>37.799999999999997</v>
      </c>
      <c r="Y50" s="62">
        <v>38.64</v>
      </c>
      <c r="Z50" s="62">
        <v>39.36</v>
      </c>
      <c r="AA50" s="62">
        <v>40.200000000000003</v>
      </c>
      <c r="AB50" s="62">
        <v>41.04</v>
      </c>
      <c r="AC50" s="62">
        <v>41.88</v>
      </c>
      <c r="AD50" s="62">
        <v>42.72</v>
      </c>
      <c r="AE50" s="62">
        <v>43.56</v>
      </c>
      <c r="AF50" s="62">
        <v>44.400000000000006</v>
      </c>
      <c r="AG50" s="62">
        <v>45.36</v>
      </c>
      <c r="AH50" s="62">
        <v>46.2</v>
      </c>
      <c r="AI50" s="62">
        <v>47.160000000000004</v>
      </c>
      <c r="AJ50" s="62">
        <v>48.12</v>
      </c>
      <c r="AK50" s="62">
        <v>49.08</v>
      </c>
      <c r="AL50" s="62">
        <v>50.04</v>
      </c>
      <c r="AM50" s="62">
        <v>51.12</v>
      </c>
      <c r="AN50" s="62">
        <v>52.199999999999996</v>
      </c>
      <c r="AO50" s="62">
        <v>53.28</v>
      </c>
      <c r="AP50" s="62">
        <v>54.480000000000004</v>
      </c>
      <c r="AQ50" s="62">
        <v>55.56</v>
      </c>
      <c r="AR50" s="62">
        <v>56.760000000000005</v>
      </c>
      <c r="AS50" s="62">
        <v>57.96</v>
      </c>
      <c r="AT50" s="62">
        <v>59.16</v>
      </c>
      <c r="AU50" s="62">
        <v>60.36</v>
      </c>
      <c r="AV50" s="62">
        <v>61.44</v>
      </c>
      <c r="AW50" s="62">
        <v>62.64</v>
      </c>
      <c r="AX50" s="62">
        <v>63.84</v>
      </c>
      <c r="AY50" s="62">
        <v>65.039999999999992</v>
      </c>
      <c r="AZ50" s="62">
        <v>66.239999999999995</v>
      </c>
      <c r="BA50" s="62">
        <v>67.44</v>
      </c>
      <c r="BB50" s="62">
        <v>68.52</v>
      </c>
      <c r="BC50" s="62">
        <v>69.72</v>
      </c>
      <c r="BD50" s="62">
        <v>70.92</v>
      </c>
      <c r="BE50" s="62">
        <v>72.239999999999995</v>
      </c>
      <c r="BF50" s="62">
        <v>73.44</v>
      </c>
    </row>
    <row r="51" spans="1:58" s="5" customFormat="1" ht="14.25">
      <c r="A51" s="1"/>
      <c r="B51" s="75">
        <v>59</v>
      </c>
      <c r="C51" s="62">
        <v>25.56</v>
      </c>
      <c r="D51" s="62">
        <v>25.92</v>
      </c>
      <c r="E51" s="62">
        <v>26.400000000000002</v>
      </c>
      <c r="F51" s="62">
        <v>26.880000000000003</v>
      </c>
      <c r="G51" s="62">
        <v>27.36</v>
      </c>
      <c r="H51" s="62">
        <v>27.839999999999996</v>
      </c>
      <c r="I51" s="62">
        <v>28.32</v>
      </c>
      <c r="J51" s="62">
        <v>28.92</v>
      </c>
      <c r="K51" s="62">
        <v>29.400000000000002</v>
      </c>
      <c r="L51" s="62">
        <v>30</v>
      </c>
      <c r="M51" s="62">
        <v>30.599999999999998</v>
      </c>
      <c r="N51" s="62">
        <v>31.200000000000003</v>
      </c>
      <c r="O51" s="62">
        <v>31.799999999999997</v>
      </c>
      <c r="P51" s="62">
        <v>32.400000000000006</v>
      </c>
      <c r="Q51" s="62">
        <v>33</v>
      </c>
      <c r="R51" s="62">
        <v>33.72</v>
      </c>
      <c r="S51" s="62">
        <v>34.32</v>
      </c>
      <c r="T51" s="62">
        <v>35.04</v>
      </c>
      <c r="U51" s="62">
        <v>35.76</v>
      </c>
      <c r="V51" s="62">
        <v>36.480000000000004</v>
      </c>
      <c r="W51" s="62">
        <v>37.200000000000003</v>
      </c>
      <c r="X51" s="62">
        <v>37.92</v>
      </c>
      <c r="Y51" s="62">
        <v>38.76</v>
      </c>
      <c r="Z51" s="62">
        <v>39.599999999999994</v>
      </c>
      <c r="AA51" s="62">
        <v>40.44</v>
      </c>
      <c r="AB51" s="62">
        <v>41.28</v>
      </c>
      <c r="AC51" s="62">
        <v>42.12</v>
      </c>
      <c r="AD51" s="62">
        <v>42.96</v>
      </c>
      <c r="AE51" s="62">
        <v>43.8</v>
      </c>
      <c r="AF51" s="62">
        <v>44.76</v>
      </c>
      <c r="AG51" s="62">
        <v>45.72</v>
      </c>
      <c r="AH51" s="62">
        <v>46.56</v>
      </c>
      <c r="AI51" s="62">
        <v>47.519999999999996</v>
      </c>
      <c r="AJ51" s="62">
        <v>48.599999999999994</v>
      </c>
      <c r="AK51" s="62">
        <v>49.56</v>
      </c>
      <c r="AL51" s="62">
        <v>50.64</v>
      </c>
      <c r="AM51" s="62">
        <v>51.72</v>
      </c>
      <c r="AN51" s="62">
        <v>52.800000000000004</v>
      </c>
      <c r="AO51" s="62">
        <v>54</v>
      </c>
      <c r="AP51" s="62">
        <v>55.08</v>
      </c>
      <c r="AQ51" s="62">
        <v>56.400000000000006</v>
      </c>
      <c r="AR51" s="62">
        <v>57.599999999999994</v>
      </c>
      <c r="AS51" s="62">
        <v>58.800000000000004</v>
      </c>
      <c r="AT51" s="62">
        <v>60</v>
      </c>
      <c r="AU51" s="62">
        <v>61.199999999999996</v>
      </c>
      <c r="AV51" s="62">
        <v>62.519999999999996</v>
      </c>
      <c r="AW51" s="62">
        <v>63.72</v>
      </c>
      <c r="AX51" s="62">
        <v>64.92</v>
      </c>
      <c r="AY51" s="62">
        <v>66.12</v>
      </c>
      <c r="AZ51" s="62">
        <v>67.320000000000007</v>
      </c>
      <c r="BA51" s="62">
        <v>68.64</v>
      </c>
      <c r="BB51" s="62">
        <v>69.84</v>
      </c>
      <c r="BC51" s="62">
        <v>71.039999999999992</v>
      </c>
      <c r="BD51" s="62">
        <v>72.239999999999995</v>
      </c>
      <c r="BE51" s="62">
        <v>73.44</v>
      </c>
      <c r="BF51" s="62">
        <v>74.760000000000005</v>
      </c>
    </row>
    <row r="52" spans="1:58" s="5" customFormat="1" ht="14.25">
      <c r="A52" s="1"/>
      <c r="B52" s="75">
        <v>60</v>
      </c>
      <c r="C52" s="62">
        <v>25.56</v>
      </c>
      <c r="D52" s="62">
        <v>25.92</v>
      </c>
      <c r="E52" s="62">
        <v>26.400000000000002</v>
      </c>
      <c r="F52" s="62">
        <v>26.880000000000003</v>
      </c>
      <c r="G52" s="62">
        <v>27.36</v>
      </c>
      <c r="H52" s="62">
        <v>27.839999999999996</v>
      </c>
      <c r="I52" s="62">
        <v>28.44</v>
      </c>
      <c r="J52" s="62">
        <v>28.92</v>
      </c>
      <c r="K52" s="62">
        <v>29.400000000000002</v>
      </c>
      <c r="L52" s="62">
        <v>30</v>
      </c>
      <c r="M52" s="62">
        <v>30.599999999999998</v>
      </c>
      <c r="N52" s="62">
        <v>31.200000000000003</v>
      </c>
      <c r="O52" s="62">
        <v>31.799999999999997</v>
      </c>
      <c r="P52" s="62">
        <v>32.400000000000006</v>
      </c>
      <c r="Q52" s="62">
        <v>33.119999999999997</v>
      </c>
      <c r="R52" s="62">
        <v>33.72</v>
      </c>
      <c r="S52" s="62">
        <v>34.44</v>
      </c>
      <c r="T52" s="62">
        <v>35.160000000000004</v>
      </c>
      <c r="U52" s="62">
        <v>35.880000000000003</v>
      </c>
      <c r="V52" s="62">
        <v>36.599999999999994</v>
      </c>
      <c r="W52" s="62">
        <v>37.32</v>
      </c>
      <c r="X52" s="62">
        <v>38.160000000000004</v>
      </c>
      <c r="Y52" s="62">
        <v>38.880000000000003</v>
      </c>
      <c r="Z52" s="62">
        <v>39.72</v>
      </c>
      <c r="AA52" s="62">
        <v>40.56</v>
      </c>
      <c r="AB52" s="62">
        <v>41.400000000000006</v>
      </c>
      <c r="AC52" s="62">
        <v>42.36</v>
      </c>
      <c r="AD52" s="62">
        <v>43.2</v>
      </c>
      <c r="AE52" s="62">
        <v>44.160000000000004</v>
      </c>
      <c r="AF52" s="62">
        <v>45</v>
      </c>
      <c r="AG52" s="62">
        <v>45.96</v>
      </c>
      <c r="AH52" s="62">
        <v>46.92</v>
      </c>
      <c r="AI52" s="62">
        <v>48</v>
      </c>
      <c r="AJ52" s="62">
        <v>48.96</v>
      </c>
      <c r="AK52" s="62">
        <v>50.04</v>
      </c>
      <c r="AL52" s="62">
        <v>51.12</v>
      </c>
      <c r="AM52" s="62">
        <v>52.199999999999996</v>
      </c>
      <c r="AN52" s="62">
        <v>53.400000000000006</v>
      </c>
      <c r="AO52" s="62">
        <v>54.599999999999994</v>
      </c>
      <c r="AP52" s="62">
        <v>55.800000000000004</v>
      </c>
      <c r="AQ52" s="62">
        <v>57.12</v>
      </c>
      <c r="AR52" s="62">
        <v>58.44</v>
      </c>
      <c r="AS52" s="62">
        <v>59.64</v>
      </c>
      <c r="AT52" s="62">
        <v>60.96</v>
      </c>
      <c r="AU52" s="62">
        <v>62.16</v>
      </c>
      <c r="AV52" s="62">
        <v>63.480000000000004</v>
      </c>
      <c r="AW52" s="62">
        <v>64.800000000000011</v>
      </c>
      <c r="AX52" s="62">
        <v>66</v>
      </c>
      <c r="AY52" s="62">
        <v>67.320000000000007</v>
      </c>
      <c r="AZ52" s="62">
        <v>68.52</v>
      </c>
      <c r="BA52" s="62">
        <v>69.84</v>
      </c>
      <c r="BB52" s="62">
        <v>71.039999999999992</v>
      </c>
      <c r="BC52" s="62">
        <v>72.36</v>
      </c>
      <c r="BD52" s="62">
        <v>73.56</v>
      </c>
      <c r="BE52" s="62">
        <v>74.88</v>
      </c>
      <c r="BF52" s="62">
        <v>76.199999999999989</v>
      </c>
    </row>
    <row r="53" spans="1:58" s="5" customFormat="1" ht="14.25">
      <c r="A53" s="1"/>
      <c r="B53" s="75">
        <v>61</v>
      </c>
      <c r="C53" s="62">
        <v>0</v>
      </c>
      <c r="D53" s="62">
        <v>26.04</v>
      </c>
      <c r="E53" s="62">
        <v>26.400000000000002</v>
      </c>
      <c r="F53" s="62">
        <v>26.880000000000003</v>
      </c>
      <c r="G53" s="62">
        <v>27.36</v>
      </c>
      <c r="H53" s="62">
        <v>27.839999999999996</v>
      </c>
      <c r="I53" s="62">
        <v>28.44</v>
      </c>
      <c r="J53" s="62">
        <v>28.92</v>
      </c>
      <c r="K53" s="62">
        <v>29.52</v>
      </c>
      <c r="L53" s="62">
        <v>30</v>
      </c>
      <c r="M53" s="62">
        <v>30.599999999999998</v>
      </c>
      <c r="N53" s="62">
        <v>31.200000000000003</v>
      </c>
      <c r="O53" s="62">
        <v>31.799999999999997</v>
      </c>
      <c r="P53" s="62">
        <v>32.519999999999996</v>
      </c>
      <c r="Q53" s="62">
        <v>33.119999999999997</v>
      </c>
      <c r="R53" s="62">
        <v>33.839999999999996</v>
      </c>
      <c r="S53" s="62">
        <v>34.44</v>
      </c>
      <c r="T53" s="62">
        <v>35.160000000000004</v>
      </c>
      <c r="U53" s="62">
        <v>35.880000000000003</v>
      </c>
      <c r="V53" s="62">
        <v>36.72</v>
      </c>
      <c r="W53" s="62">
        <v>37.44</v>
      </c>
      <c r="X53" s="62">
        <v>38.28</v>
      </c>
      <c r="Y53" s="62">
        <v>39</v>
      </c>
      <c r="Z53" s="62">
        <v>39.839999999999996</v>
      </c>
      <c r="AA53" s="62">
        <v>40.799999999999997</v>
      </c>
      <c r="AB53" s="62">
        <v>41.64</v>
      </c>
      <c r="AC53" s="62">
        <v>42.480000000000004</v>
      </c>
      <c r="AD53" s="62">
        <v>43.44</v>
      </c>
      <c r="AE53" s="62">
        <v>44.400000000000006</v>
      </c>
      <c r="AF53" s="62">
        <v>45.36</v>
      </c>
      <c r="AG53" s="62">
        <v>46.32</v>
      </c>
      <c r="AH53" s="62">
        <v>47.28</v>
      </c>
      <c r="AI53" s="62">
        <v>48.36</v>
      </c>
      <c r="AJ53" s="62">
        <v>49.44</v>
      </c>
      <c r="AK53" s="62">
        <v>50.519999999999996</v>
      </c>
      <c r="AL53" s="62">
        <v>51.599999999999994</v>
      </c>
      <c r="AM53" s="62">
        <v>52.800000000000004</v>
      </c>
      <c r="AN53" s="62">
        <v>54</v>
      </c>
      <c r="AO53" s="62">
        <v>55.199999999999996</v>
      </c>
      <c r="AP53" s="62">
        <v>56.519999999999996</v>
      </c>
      <c r="AQ53" s="62">
        <v>57.84</v>
      </c>
      <c r="AR53" s="62">
        <v>59.16</v>
      </c>
      <c r="AS53" s="62">
        <v>60.480000000000004</v>
      </c>
      <c r="AT53" s="62">
        <v>61.800000000000004</v>
      </c>
      <c r="AU53" s="62">
        <v>63.12</v>
      </c>
      <c r="AV53" s="62">
        <v>64.56</v>
      </c>
      <c r="AW53" s="62">
        <v>65.88</v>
      </c>
      <c r="AX53" s="62">
        <v>67.199999999999989</v>
      </c>
      <c r="AY53" s="62">
        <v>68.52</v>
      </c>
      <c r="AZ53" s="62">
        <v>69.84</v>
      </c>
      <c r="BA53" s="62">
        <v>71.16</v>
      </c>
      <c r="BB53" s="62">
        <v>72.36</v>
      </c>
      <c r="BC53" s="62">
        <v>73.679999999999993</v>
      </c>
      <c r="BD53" s="62">
        <v>75</v>
      </c>
      <c r="BE53" s="62">
        <v>76.320000000000007</v>
      </c>
      <c r="BF53" s="62">
        <v>77.64</v>
      </c>
    </row>
    <row r="54" spans="1:58" s="5" customFormat="1" ht="14.25">
      <c r="A54" s="1"/>
      <c r="B54" s="75">
        <v>62</v>
      </c>
      <c r="C54" s="62">
        <v>0</v>
      </c>
      <c r="D54" s="62">
        <v>0</v>
      </c>
      <c r="E54" s="62">
        <v>26.400000000000002</v>
      </c>
      <c r="F54" s="62">
        <v>26.880000000000003</v>
      </c>
      <c r="G54" s="62">
        <v>27.36</v>
      </c>
      <c r="H54" s="62">
        <v>27.96</v>
      </c>
      <c r="I54" s="62">
        <v>28.44</v>
      </c>
      <c r="J54" s="62">
        <v>28.92</v>
      </c>
      <c r="K54" s="62">
        <v>29.52</v>
      </c>
      <c r="L54" s="62">
        <v>30.119999999999997</v>
      </c>
      <c r="M54" s="62">
        <v>30.72</v>
      </c>
      <c r="N54" s="62">
        <v>31.32</v>
      </c>
      <c r="O54" s="62">
        <v>31.92</v>
      </c>
      <c r="P54" s="62">
        <v>32.519999999999996</v>
      </c>
      <c r="Q54" s="62">
        <v>33.24</v>
      </c>
      <c r="R54" s="62">
        <v>33.839999999999996</v>
      </c>
      <c r="S54" s="62">
        <v>34.56</v>
      </c>
      <c r="T54" s="62">
        <v>35.28</v>
      </c>
      <c r="U54" s="62">
        <v>36</v>
      </c>
      <c r="V54" s="62">
        <v>36.72</v>
      </c>
      <c r="W54" s="62">
        <v>37.56</v>
      </c>
      <c r="X54" s="62">
        <v>38.400000000000006</v>
      </c>
      <c r="Y54" s="62">
        <v>39.24</v>
      </c>
      <c r="Z54" s="62">
        <v>40.08</v>
      </c>
      <c r="AA54" s="62">
        <v>40.92</v>
      </c>
      <c r="AB54" s="62">
        <v>41.76</v>
      </c>
      <c r="AC54" s="62">
        <v>42.72</v>
      </c>
      <c r="AD54" s="62">
        <v>43.68</v>
      </c>
      <c r="AE54" s="62">
        <v>44.64</v>
      </c>
      <c r="AF54" s="62">
        <v>45.599999999999994</v>
      </c>
      <c r="AG54" s="62">
        <v>46.68</v>
      </c>
      <c r="AH54" s="62">
        <v>47.64</v>
      </c>
      <c r="AI54" s="62">
        <v>48.72</v>
      </c>
      <c r="AJ54" s="62">
        <v>49.800000000000004</v>
      </c>
      <c r="AK54" s="62">
        <v>51</v>
      </c>
      <c r="AL54" s="62">
        <v>52.08</v>
      </c>
      <c r="AM54" s="62">
        <v>53.28</v>
      </c>
      <c r="AN54" s="62">
        <v>54.599999999999994</v>
      </c>
      <c r="AO54" s="62">
        <v>55.92</v>
      </c>
      <c r="AP54" s="62">
        <v>57.239999999999995</v>
      </c>
      <c r="AQ54" s="62">
        <v>58.56</v>
      </c>
      <c r="AR54" s="62">
        <v>60</v>
      </c>
      <c r="AS54" s="62">
        <v>61.320000000000007</v>
      </c>
      <c r="AT54" s="62">
        <v>62.760000000000005</v>
      </c>
      <c r="AU54" s="62">
        <v>64.199999999999989</v>
      </c>
      <c r="AV54" s="62">
        <v>65.52</v>
      </c>
      <c r="AW54" s="62">
        <v>66.960000000000008</v>
      </c>
      <c r="AX54" s="62">
        <v>68.28</v>
      </c>
      <c r="AY54" s="62">
        <v>69.72</v>
      </c>
      <c r="AZ54" s="62">
        <v>71.039999999999992</v>
      </c>
      <c r="BA54" s="62">
        <v>72.48</v>
      </c>
      <c r="BB54" s="62">
        <v>73.800000000000011</v>
      </c>
      <c r="BC54" s="62">
        <v>75.12</v>
      </c>
      <c r="BD54" s="62">
        <v>76.44</v>
      </c>
      <c r="BE54" s="62">
        <v>77.88</v>
      </c>
      <c r="BF54" s="62">
        <v>79.199999999999989</v>
      </c>
    </row>
    <row r="55" spans="1:58" s="5" customFormat="1" ht="14.25">
      <c r="A55" s="1"/>
      <c r="B55" s="75">
        <v>63</v>
      </c>
      <c r="C55" s="62">
        <v>0</v>
      </c>
      <c r="D55" s="62">
        <v>0</v>
      </c>
      <c r="E55" s="62">
        <v>0</v>
      </c>
      <c r="F55" s="62">
        <v>26.880000000000003</v>
      </c>
      <c r="G55" s="62">
        <v>27.48</v>
      </c>
      <c r="H55" s="62">
        <v>27.96</v>
      </c>
      <c r="I55" s="62">
        <v>28.44</v>
      </c>
      <c r="J55" s="62">
        <v>28.92</v>
      </c>
      <c r="K55" s="62">
        <v>29.52</v>
      </c>
      <c r="L55" s="62">
        <v>30.119999999999997</v>
      </c>
      <c r="M55" s="62">
        <v>30.72</v>
      </c>
      <c r="N55" s="62">
        <v>31.32</v>
      </c>
      <c r="O55" s="62">
        <v>31.92</v>
      </c>
      <c r="P55" s="62">
        <v>32.519999999999996</v>
      </c>
      <c r="Q55" s="62">
        <v>33.24</v>
      </c>
      <c r="R55" s="62">
        <v>33.96</v>
      </c>
      <c r="S55" s="62">
        <v>34.68</v>
      </c>
      <c r="T55" s="62">
        <v>35.400000000000006</v>
      </c>
      <c r="U55" s="62">
        <v>36.119999999999997</v>
      </c>
      <c r="V55" s="62">
        <v>36.839999999999996</v>
      </c>
      <c r="W55" s="62">
        <v>37.68</v>
      </c>
      <c r="X55" s="62">
        <v>38.519999999999996</v>
      </c>
      <c r="Y55" s="62">
        <v>39.36</v>
      </c>
      <c r="Z55" s="62">
        <v>40.200000000000003</v>
      </c>
      <c r="AA55" s="62">
        <v>41.04</v>
      </c>
      <c r="AB55" s="62">
        <v>42</v>
      </c>
      <c r="AC55" s="62">
        <v>42.96</v>
      </c>
      <c r="AD55" s="62">
        <v>43.92</v>
      </c>
      <c r="AE55" s="62">
        <v>44.88</v>
      </c>
      <c r="AF55" s="62">
        <v>45.96</v>
      </c>
      <c r="AG55" s="62">
        <v>46.92</v>
      </c>
      <c r="AH55" s="62">
        <v>48</v>
      </c>
      <c r="AI55" s="62">
        <v>49.08</v>
      </c>
      <c r="AJ55" s="62">
        <v>50.28</v>
      </c>
      <c r="AK55" s="62">
        <v>51.36</v>
      </c>
      <c r="AL55" s="62">
        <v>52.56</v>
      </c>
      <c r="AM55" s="62">
        <v>53.88</v>
      </c>
      <c r="AN55" s="62">
        <v>55.199999999999996</v>
      </c>
      <c r="AO55" s="62">
        <v>56.519999999999996</v>
      </c>
      <c r="AP55" s="62">
        <v>57.84</v>
      </c>
      <c r="AQ55" s="62">
        <v>59.28</v>
      </c>
      <c r="AR55" s="62">
        <v>60.84</v>
      </c>
      <c r="AS55" s="62">
        <v>62.28</v>
      </c>
      <c r="AT55" s="62">
        <v>63.72</v>
      </c>
      <c r="AU55" s="62">
        <v>65.16</v>
      </c>
      <c r="AV55" s="62">
        <v>66.599999999999994</v>
      </c>
      <c r="AW55" s="62">
        <v>68.039999999999992</v>
      </c>
      <c r="AX55" s="62">
        <v>69.48</v>
      </c>
      <c r="AY55" s="62">
        <v>70.92</v>
      </c>
      <c r="AZ55" s="62">
        <v>72.36</v>
      </c>
      <c r="BA55" s="62">
        <v>73.800000000000011</v>
      </c>
      <c r="BB55" s="62">
        <v>75.239999999999995</v>
      </c>
      <c r="BC55" s="62">
        <v>76.679999999999993</v>
      </c>
      <c r="BD55" s="62">
        <v>78</v>
      </c>
      <c r="BE55" s="62">
        <v>79.44</v>
      </c>
      <c r="BF55" s="62">
        <v>80.760000000000005</v>
      </c>
    </row>
    <row r="56" spans="1:58" s="5" customFormat="1" ht="14.25">
      <c r="A56" s="1"/>
      <c r="B56" s="75">
        <v>64</v>
      </c>
      <c r="C56" s="62">
        <v>0</v>
      </c>
      <c r="D56" s="62">
        <v>0</v>
      </c>
      <c r="E56" s="62">
        <v>0</v>
      </c>
      <c r="F56" s="62">
        <v>0</v>
      </c>
      <c r="G56" s="62">
        <v>27.48</v>
      </c>
      <c r="H56" s="62">
        <v>27.96</v>
      </c>
      <c r="I56" s="62">
        <v>28.44</v>
      </c>
      <c r="J56" s="62">
        <v>29.04</v>
      </c>
      <c r="K56" s="62">
        <v>29.52</v>
      </c>
      <c r="L56" s="62">
        <v>30.119999999999997</v>
      </c>
      <c r="M56" s="62">
        <v>30.72</v>
      </c>
      <c r="N56" s="62">
        <v>31.32</v>
      </c>
      <c r="O56" s="62">
        <v>31.92</v>
      </c>
      <c r="P56" s="62">
        <v>32.64</v>
      </c>
      <c r="Q56" s="62">
        <v>33.24</v>
      </c>
      <c r="R56" s="62">
        <v>33.96</v>
      </c>
      <c r="S56" s="62">
        <v>34.68</v>
      </c>
      <c r="T56" s="62">
        <v>35.400000000000006</v>
      </c>
      <c r="U56" s="62">
        <v>36.119999999999997</v>
      </c>
      <c r="V56" s="62">
        <v>36.96</v>
      </c>
      <c r="W56" s="62">
        <v>37.799999999999997</v>
      </c>
      <c r="X56" s="62">
        <v>38.64</v>
      </c>
      <c r="Y56" s="62">
        <v>39.480000000000004</v>
      </c>
      <c r="Z56" s="62">
        <v>40.32</v>
      </c>
      <c r="AA56" s="62">
        <v>41.28</v>
      </c>
      <c r="AB56" s="62">
        <v>42.12</v>
      </c>
      <c r="AC56" s="62">
        <v>43.08</v>
      </c>
      <c r="AD56" s="62">
        <v>44.160000000000004</v>
      </c>
      <c r="AE56" s="62">
        <v>45.12</v>
      </c>
      <c r="AF56" s="62">
        <v>46.2</v>
      </c>
      <c r="AG56" s="62">
        <v>47.28</v>
      </c>
      <c r="AH56" s="62">
        <v>48.36</v>
      </c>
      <c r="AI56" s="62">
        <v>49.44</v>
      </c>
      <c r="AJ56" s="62">
        <v>50.64</v>
      </c>
      <c r="AK56" s="62">
        <v>51.84</v>
      </c>
      <c r="AL56" s="62">
        <v>53.04</v>
      </c>
      <c r="AM56" s="62">
        <v>54.36</v>
      </c>
      <c r="AN56" s="62">
        <v>55.679999999999993</v>
      </c>
      <c r="AO56" s="62">
        <v>57.12</v>
      </c>
      <c r="AP56" s="62">
        <v>58.56</v>
      </c>
      <c r="AQ56" s="62">
        <v>60.12</v>
      </c>
      <c r="AR56" s="62">
        <v>61.56</v>
      </c>
      <c r="AS56" s="62">
        <v>63.12</v>
      </c>
      <c r="AT56" s="62">
        <v>64.679999999999993</v>
      </c>
      <c r="AU56" s="62">
        <v>66.12</v>
      </c>
      <c r="AV56" s="62">
        <v>67.679999999999993</v>
      </c>
      <c r="AW56" s="62">
        <v>69.239999999999995</v>
      </c>
      <c r="AX56" s="62">
        <v>70.679999999999993</v>
      </c>
      <c r="AY56" s="62">
        <v>72.239999999999995</v>
      </c>
      <c r="AZ56" s="62">
        <v>73.800000000000011</v>
      </c>
      <c r="BA56" s="62">
        <v>75.239999999999995</v>
      </c>
      <c r="BB56" s="62">
        <v>76.679999999999993</v>
      </c>
      <c r="BC56" s="62">
        <v>78.239999999999995</v>
      </c>
      <c r="BD56" s="62">
        <v>79.679999999999993</v>
      </c>
      <c r="BE56" s="62">
        <v>81.12</v>
      </c>
      <c r="BF56" s="62">
        <v>82.56</v>
      </c>
    </row>
    <row r="57" spans="1:58" s="5" customFormat="1" ht="14.25">
      <c r="A57" s="1"/>
      <c r="B57" s="75">
        <v>65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27.96</v>
      </c>
      <c r="I57" s="62">
        <v>28.44</v>
      </c>
      <c r="J57" s="62">
        <v>29.04</v>
      </c>
      <c r="K57" s="62">
        <v>29.52</v>
      </c>
      <c r="L57" s="62">
        <v>30.119999999999997</v>
      </c>
      <c r="M57" s="62">
        <v>30.72</v>
      </c>
      <c r="N57" s="62">
        <v>31.32</v>
      </c>
      <c r="O57" s="62">
        <v>32.04</v>
      </c>
      <c r="P57" s="62">
        <v>32.64</v>
      </c>
      <c r="Q57" s="62">
        <v>33.36</v>
      </c>
      <c r="R57" s="62">
        <v>33.96</v>
      </c>
      <c r="S57" s="62">
        <v>34.68</v>
      </c>
      <c r="T57" s="62">
        <v>35.519999999999996</v>
      </c>
      <c r="U57" s="62">
        <v>36.24</v>
      </c>
      <c r="V57" s="62">
        <v>37.08</v>
      </c>
      <c r="W57" s="62">
        <v>37.799999999999997</v>
      </c>
      <c r="X57" s="62">
        <v>38.64</v>
      </c>
      <c r="Y57" s="62">
        <v>39.599999999999994</v>
      </c>
      <c r="Z57" s="62">
        <v>40.44</v>
      </c>
      <c r="AA57" s="62">
        <v>41.400000000000006</v>
      </c>
      <c r="AB57" s="62">
        <v>42.36</v>
      </c>
      <c r="AC57" s="62">
        <v>43.32</v>
      </c>
      <c r="AD57" s="62">
        <v>44.28</v>
      </c>
      <c r="AE57" s="62">
        <v>45.36</v>
      </c>
      <c r="AF57" s="62">
        <v>46.44</v>
      </c>
      <c r="AG57" s="62">
        <v>47.519999999999996</v>
      </c>
      <c r="AH57" s="62">
        <v>48.599999999999994</v>
      </c>
      <c r="AI57" s="62">
        <v>49.800000000000004</v>
      </c>
      <c r="AJ57" s="62">
        <v>51</v>
      </c>
      <c r="AK57" s="62">
        <v>52.199999999999996</v>
      </c>
      <c r="AL57" s="62">
        <v>53.519999999999996</v>
      </c>
      <c r="AM57" s="62">
        <v>54.84</v>
      </c>
      <c r="AN57" s="62">
        <v>56.28</v>
      </c>
      <c r="AO57" s="62">
        <v>57.72</v>
      </c>
      <c r="AP57" s="62">
        <v>59.28</v>
      </c>
      <c r="AQ57" s="62">
        <v>60.84</v>
      </c>
      <c r="AR57" s="62">
        <v>62.400000000000006</v>
      </c>
      <c r="AS57" s="62">
        <v>63.96</v>
      </c>
      <c r="AT57" s="62">
        <v>65.52</v>
      </c>
      <c r="AU57" s="62">
        <v>67.199999999999989</v>
      </c>
      <c r="AV57" s="62">
        <v>68.760000000000005</v>
      </c>
      <c r="AW57" s="62">
        <v>70.320000000000007</v>
      </c>
      <c r="AX57" s="62">
        <v>72</v>
      </c>
      <c r="AY57" s="62">
        <v>73.56</v>
      </c>
      <c r="AZ57" s="62">
        <v>75.12</v>
      </c>
      <c r="BA57" s="62">
        <v>76.679999999999993</v>
      </c>
      <c r="BB57" s="62">
        <v>78.239999999999995</v>
      </c>
      <c r="BC57" s="62">
        <v>79.800000000000011</v>
      </c>
      <c r="BD57" s="62">
        <v>81.36</v>
      </c>
      <c r="BE57" s="62">
        <v>82.92</v>
      </c>
      <c r="BF57" s="62">
        <v>84.36</v>
      </c>
    </row>
    <row r="58" spans="1:58" s="5" customFormat="1" ht="14.25">
      <c r="A58" s="1"/>
      <c r="B58" s="75">
        <v>66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28.44</v>
      </c>
      <c r="J58" s="62">
        <v>29.04</v>
      </c>
      <c r="K58" s="62">
        <v>29.64</v>
      </c>
      <c r="L58" s="62">
        <v>30.119999999999997</v>
      </c>
      <c r="M58" s="62">
        <v>30.72</v>
      </c>
      <c r="N58" s="62">
        <v>31.44</v>
      </c>
      <c r="O58" s="62">
        <v>32.04</v>
      </c>
      <c r="P58" s="62">
        <v>32.64</v>
      </c>
      <c r="Q58" s="62">
        <v>33.36</v>
      </c>
      <c r="R58" s="62">
        <v>34.08</v>
      </c>
      <c r="S58" s="62">
        <v>34.799999999999997</v>
      </c>
      <c r="T58" s="62">
        <v>35.519999999999996</v>
      </c>
      <c r="U58" s="62">
        <v>36.24</v>
      </c>
      <c r="V58" s="62">
        <v>37.08</v>
      </c>
      <c r="W58" s="62">
        <v>37.92</v>
      </c>
      <c r="X58" s="62">
        <v>38.76</v>
      </c>
      <c r="Y58" s="62">
        <v>39.599999999999994</v>
      </c>
      <c r="Z58" s="62">
        <v>40.56</v>
      </c>
      <c r="AA58" s="62">
        <v>41.519999999999996</v>
      </c>
      <c r="AB58" s="62">
        <v>42.480000000000004</v>
      </c>
      <c r="AC58" s="62">
        <v>43.44</v>
      </c>
      <c r="AD58" s="62">
        <v>44.519999999999996</v>
      </c>
      <c r="AE58" s="62">
        <v>45.599999999999994</v>
      </c>
      <c r="AF58" s="62">
        <v>46.68</v>
      </c>
      <c r="AG58" s="62">
        <v>47.76</v>
      </c>
      <c r="AH58" s="62">
        <v>48.96</v>
      </c>
      <c r="AI58" s="62">
        <v>50.16</v>
      </c>
      <c r="AJ58" s="62">
        <v>51.36</v>
      </c>
      <c r="AK58" s="62">
        <v>52.679999999999993</v>
      </c>
      <c r="AL58" s="62">
        <v>54</v>
      </c>
      <c r="AM58" s="62">
        <v>55.320000000000007</v>
      </c>
      <c r="AN58" s="62">
        <v>56.88</v>
      </c>
      <c r="AO58" s="62">
        <v>58.320000000000007</v>
      </c>
      <c r="AP58" s="62">
        <v>59.88</v>
      </c>
      <c r="AQ58" s="62">
        <v>61.56</v>
      </c>
      <c r="AR58" s="62">
        <v>63.239999999999995</v>
      </c>
      <c r="AS58" s="62">
        <v>64.800000000000011</v>
      </c>
      <c r="AT58" s="62">
        <v>66.48</v>
      </c>
      <c r="AU58" s="62">
        <v>68.16</v>
      </c>
      <c r="AV58" s="62">
        <v>69.84</v>
      </c>
      <c r="AW58" s="62">
        <v>71.52</v>
      </c>
      <c r="AX58" s="62">
        <v>73.199999999999989</v>
      </c>
      <c r="AY58" s="62">
        <v>74.88</v>
      </c>
      <c r="AZ58" s="62">
        <v>76.56</v>
      </c>
      <c r="BA58" s="62">
        <v>78.239999999999995</v>
      </c>
      <c r="BB58" s="62">
        <v>79.92</v>
      </c>
      <c r="BC58" s="62">
        <v>81.48</v>
      </c>
      <c r="BD58" s="62">
        <v>83.16</v>
      </c>
      <c r="BE58" s="62">
        <v>84.72</v>
      </c>
      <c r="BF58" s="62">
        <v>86.28</v>
      </c>
    </row>
    <row r="59" spans="1:58" s="5" customFormat="1" ht="14.25">
      <c r="A59" s="1"/>
      <c r="B59" s="75">
        <v>67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29.04</v>
      </c>
      <c r="K59" s="62">
        <v>29.64</v>
      </c>
      <c r="L59" s="62">
        <v>30.240000000000002</v>
      </c>
      <c r="M59" s="62">
        <v>30.839999999999996</v>
      </c>
      <c r="N59" s="62">
        <v>31.44</v>
      </c>
      <c r="O59" s="62">
        <v>32.04</v>
      </c>
      <c r="P59" s="62">
        <v>32.76</v>
      </c>
      <c r="Q59" s="62">
        <v>33.36</v>
      </c>
      <c r="R59" s="62">
        <v>34.08</v>
      </c>
      <c r="S59" s="62">
        <v>34.799999999999997</v>
      </c>
      <c r="T59" s="62">
        <v>35.64</v>
      </c>
      <c r="U59" s="62">
        <v>36.36</v>
      </c>
      <c r="V59" s="62">
        <v>37.200000000000003</v>
      </c>
      <c r="W59" s="62">
        <v>38.04</v>
      </c>
      <c r="X59" s="62">
        <v>38.880000000000003</v>
      </c>
      <c r="Y59" s="62">
        <v>39.72</v>
      </c>
      <c r="Z59" s="62">
        <v>40.68</v>
      </c>
      <c r="AA59" s="62">
        <v>41.64</v>
      </c>
      <c r="AB59" s="62">
        <v>42.599999999999994</v>
      </c>
      <c r="AC59" s="62">
        <v>43.68</v>
      </c>
      <c r="AD59" s="62">
        <v>44.64</v>
      </c>
      <c r="AE59" s="62">
        <v>45.72</v>
      </c>
      <c r="AF59" s="62">
        <v>46.92</v>
      </c>
      <c r="AG59" s="62">
        <v>48</v>
      </c>
      <c r="AH59" s="62">
        <v>49.199999999999996</v>
      </c>
      <c r="AI59" s="62">
        <v>50.400000000000006</v>
      </c>
      <c r="AJ59" s="62">
        <v>51.72</v>
      </c>
      <c r="AK59" s="62">
        <v>53.04</v>
      </c>
      <c r="AL59" s="62">
        <v>54.480000000000004</v>
      </c>
      <c r="AM59" s="62">
        <v>55.800000000000004</v>
      </c>
      <c r="AN59" s="62">
        <v>57.36</v>
      </c>
      <c r="AO59" s="62">
        <v>58.92</v>
      </c>
      <c r="AP59" s="62">
        <v>60.599999999999994</v>
      </c>
      <c r="AQ59" s="62">
        <v>62.28</v>
      </c>
      <c r="AR59" s="62">
        <v>63.96</v>
      </c>
      <c r="AS59" s="62">
        <v>65.760000000000005</v>
      </c>
      <c r="AT59" s="62">
        <v>67.44</v>
      </c>
      <c r="AU59" s="62">
        <v>69.239999999999995</v>
      </c>
      <c r="AV59" s="62">
        <v>70.92</v>
      </c>
      <c r="AW59" s="62">
        <v>72.72</v>
      </c>
      <c r="AX59" s="62">
        <v>74.52</v>
      </c>
      <c r="AY59" s="62">
        <v>76.320000000000007</v>
      </c>
      <c r="AZ59" s="62">
        <v>78.12</v>
      </c>
      <c r="BA59" s="62">
        <v>79.800000000000011</v>
      </c>
      <c r="BB59" s="62">
        <v>81.599999999999994</v>
      </c>
      <c r="BC59" s="62">
        <v>83.28</v>
      </c>
      <c r="BD59" s="62">
        <v>84.960000000000008</v>
      </c>
      <c r="BE59" s="62">
        <v>86.64</v>
      </c>
      <c r="BF59" s="62">
        <v>88.320000000000007</v>
      </c>
    </row>
    <row r="60" spans="1:58" s="5" customFormat="1" ht="14.25">
      <c r="A60" s="1"/>
      <c r="B60" s="75">
        <v>68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29.64</v>
      </c>
      <c r="L60" s="62">
        <v>30.240000000000002</v>
      </c>
      <c r="M60" s="62">
        <v>30.839999999999996</v>
      </c>
      <c r="N60" s="62">
        <v>31.44</v>
      </c>
      <c r="O60" s="62">
        <v>32.04</v>
      </c>
      <c r="P60" s="62">
        <v>32.76</v>
      </c>
      <c r="Q60" s="62">
        <v>33.480000000000004</v>
      </c>
      <c r="R60" s="62">
        <v>34.08</v>
      </c>
      <c r="S60" s="62">
        <v>34.92</v>
      </c>
      <c r="T60" s="62">
        <v>35.64</v>
      </c>
      <c r="U60" s="62">
        <v>36.36</v>
      </c>
      <c r="V60" s="62">
        <v>37.200000000000003</v>
      </c>
      <c r="W60" s="62">
        <v>38.04</v>
      </c>
      <c r="X60" s="62">
        <v>39</v>
      </c>
      <c r="Y60" s="62">
        <v>39.839999999999996</v>
      </c>
      <c r="Z60" s="62">
        <v>40.799999999999997</v>
      </c>
      <c r="AA60" s="62">
        <v>41.76</v>
      </c>
      <c r="AB60" s="62">
        <v>42.72</v>
      </c>
      <c r="AC60" s="62">
        <v>43.8</v>
      </c>
      <c r="AD60" s="62">
        <v>44.88</v>
      </c>
      <c r="AE60" s="62">
        <v>45.96</v>
      </c>
      <c r="AF60" s="62">
        <v>47.04</v>
      </c>
      <c r="AG60" s="62">
        <v>48.239999999999995</v>
      </c>
      <c r="AH60" s="62">
        <v>49.44</v>
      </c>
      <c r="AI60" s="62">
        <v>50.760000000000005</v>
      </c>
      <c r="AJ60" s="62">
        <v>52.08</v>
      </c>
      <c r="AK60" s="62">
        <v>53.400000000000006</v>
      </c>
      <c r="AL60" s="62">
        <v>54.84</v>
      </c>
      <c r="AM60" s="62">
        <v>56.28</v>
      </c>
      <c r="AN60" s="62">
        <v>57.84</v>
      </c>
      <c r="AO60" s="62">
        <v>59.519999999999996</v>
      </c>
      <c r="AP60" s="62">
        <v>61.199999999999996</v>
      </c>
      <c r="AQ60" s="62">
        <v>63</v>
      </c>
      <c r="AR60" s="62">
        <v>64.800000000000011</v>
      </c>
      <c r="AS60" s="62">
        <v>66.599999999999994</v>
      </c>
      <c r="AT60" s="62">
        <v>68.400000000000006</v>
      </c>
      <c r="AU60" s="62">
        <v>70.199999999999989</v>
      </c>
      <c r="AV60" s="62">
        <v>72.12</v>
      </c>
      <c r="AW60" s="62">
        <v>73.92</v>
      </c>
      <c r="AX60" s="62">
        <v>75.84</v>
      </c>
      <c r="AY60" s="62">
        <v>77.760000000000005</v>
      </c>
      <c r="AZ60" s="62">
        <v>79.56</v>
      </c>
      <c r="BA60" s="62">
        <v>81.48</v>
      </c>
      <c r="BB60" s="62">
        <v>83.28</v>
      </c>
      <c r="BC60" s="62">
        <v>85.08</v>
      </c>
      <c r="BD60" s="62">
        <v>86.88</v>
      </c>
      <c r="BE60" s="62">
        <v>88.679999999999993</v>
      </c>
      <c r="BF60" s="62">
        <v>90.36</v>
      </c>
    </row>
    <row r="61" spans="1:58" s="5" customFormat="1" ht="14.25">
      <c r="A61" s="1"/>
      <c r="B61" s="75">
        <v>69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30.240000000000002</v>
      </c>
      <c r="M61" s="62">
        <v>30.839999999999996</v>
      </c>
      <c r="N61" s="62">
        <v>31.44</v>
      </c>
      <c r="O61" s="62">
        <v>32.04</v>
      </c>
      <c r="P61" s="62">
        <v>32.76</v>
      </c>
      <c r="Q61" s="62">
        <v>33.480000000000004</v>
      </c>
      <c r="R61" s="62">
        <v>34.200000000000003</v>
      </c>
      <c r="S61" s="62">
        <v>34.92</v>
      </c>
      <c r="T61" s="62">
        <v>35.64</v>
      </c>
      <c r="U61" s="62">
        <v>36.480000000000004</v>
      </c>
      <c r="V61" s="62">
        <v>37.32</v>
      </c>
      <c r="W61" s="62">
        <v>38.160000000000004</v>
      </c>
      <c r="X61" s="62">
        <v>39</v>
      </c>
      <c r="Y61" s="62">
        <v>39.96</v>
      </c>
      <c r="Z61" s="62">
        <v>40.92</v>
      </c>
      <c r="AA61" s="62">
        <v>41.88</v>
      </c>
      <c r="AB61" s="62">
        <v>42.839999999999996</v>
      </c>
      <c r="AC61" s="62">
        <v>43.92</v>
      </c>
      <c r="AD61" s="62">
        <v>45</v>
      </c>
      <c r="AE61" s="62">
        <v>46.08</v>
      </c>
      <c r="AF61" s="62">
        <v>47.28</v>
      </c>
      <c r="AG61" s="62">
        <v>48.480000000000004</v>
      </c>
      <c r="AH61" s="62">
        <v>49.679999999999993</v>
      </c>
      <c r="AI61" s="62">
        <v>51</v>
      </c>
      <c r="AJ61" s="62">
        <v>52.44</v>
      </c>
      <c r="AK61" s="62">
        <v>53.760000000000005</v>
      </c>
      <c r="AL61" s="62">
        <v>55.199999999999996</v>
      </c>
      <c r="AM61" s="62">
        <v>56.760000000000005</v>
      </c>
      <c r="AN61" s="62">
        <v>58.44</v>
      </c>
      <c r="AO61" s="62">
        <v>60.12</v>
      </c>
      <c r="AP61" s="62">
        <v>61.800000000000004</v>
      </c>
      <c r="AQ61" s="62">
        <v>63.72</v>
      </c>
      <c r="AR61" s="62">
        <v>65.52</v>
      </c>
      <c r="AS61" s="62">
        <v>67.44</v>
      </c>
      <c r="AT61" s="62">
        <v>69.36</v>
      </c>
      <c r="AU61" s="62">
        <v>71.28</v>
      </c>
      <c r="AV61" s="62">
        <v>73.199999999999989</v>
      </c>
      <c r="AW61" s="62">
        <v>75.239999999999995</v>
      </c>
      <c r="AX61" s="62">
        <v>77.16</v>
      </c>
      <c r="AY61" s="62">
        <v>79.199999999999989</v>
      </c>
      <c r="AZ61" s="62">
        <v>81.12</v>
      </c>
      <c r="BA61" s="62">
        <v>83.039999999999992</v>
      </c>
      <c r="BB61" s="62">
        <v>84.960000000000008</v>
      </c>
      <c r="BC61" s="62">
        <v>86.88</v>
      </c>
      <c r="BD61" s="62">
        <v>88.800000000000011</v>
      </c>
      <c r="BE61" s="62">
        <v>90.72</v>
      </c>
      <c r="BF61" s="62">
        <v>92.52</v>
      </c>
    </row>
    <row r="62" spans="1:58" s="5" customFormat="1" ht="14.25">
      <c r="A62" s="1"/>
      <c r="B62" s="75">
        <v>70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30.839999999999996</v>
      </c>
      <c r="N62" s="62">
        <v>31.44</v>
      </c>
      <c r="O62" s="62">
        <v>32.160000000000004</v>
      </c>
      <c r="P62" s="62">
        <v>32.76</v>
      </c>
      <c r="Q62" s="62">
        <v>33.480000000000004</v>
      </c>
      <c r="R62" s="62">
        <v>34.200000000000003</v>
      </c>
      <c r="S62" s="62">
        <v>34.92</v>
      </c>
      <c r="T62" s="62">
        <v>35.76</v>
      </c>
      <c r="U62" s="62">
        <v>36.480000000000004</v>
      </c>
      <c r="V62" s="62">
        <v>37.32</v>
      </c>
      <c r="W62" s="62">
        <v>38.160000000000004</v>
      </c>
      <c r="X62" s="62">
        <v>39.119999999999997</v>
      </c>
      <c r="Y62" s="62">
        <v>39.96</v>
      </c>
      <c r="Z62" s="62">
        <v>40.92</v>
      </c>
      <c r="AA62" s="62">
        <v>42</v>
      </c>
      <c r="AB62" s="62">
        <v>42.96</v>
      </c>
      <c r="AC62" s="62">
        <v>44.04</v>
      </c>
      <c r="AD62" s="62">
        <v>45.12</v>
      </c>
      <c r="AE62" s="62">
        <v>46.32</v>
      </c>
      <c r="AF62" s="62">
        <v>47.519999999999996</v>
      </c>
      <c r="AG62" s="62">
        <v>48.72</v>
      </c>
      <c r="AH62" s="62">
        <v>49.92</v>
      </c>
      <c r="AI62" s="62">
        <v>51.36</v>
      </c>
      <c r="AJ62" s="62">
        <v>52.679999999999993</v>
      </c>
      <c r="AK62" s="62">
        <v>54.12</v>
      </c>
      <c r="AL62" s="62">
        <v>55.679999999999993</v>
      </c>
      <c r="AM62" s="62">
        <v>57.239999999999995</v>
      </c>
      <c r="AN62" s="62">
        <v>58.92</v>
      </c>
      <c r="AO62" s="62">
        <v>60.599999999999994</v>
      </c>
      <c r="AP62" s="62">
        <v>62.400000000000006</v>
      </c>
      <c r="AQ62" s="62">
        <v>64.320000000000007</v>
      </c>
      <c r="AR62" s="62">
        <v>66.36</v>
      </c>
      <c r="AS62" s="62">
        <v>68.28</v>
      </c>
      <c r="AT62" s="62">
        <v>70.320000000000007</v>
      </c>
      <c r="AU62" s="62">
        <v>72.239999999999995</v>
      </c>
      <c r="AV62" s="62">
        <v>74.400000000000006</v>
      </c>
      <c r="AW62" s="62">
        <v>76.44</v>
      </c>
      <c r="AX62" s="62">
        <v>78.48</v>
      </c>
      <c r="AY62" s="62">
        <v>80.52</v>
      </c>
      <c r="AZ62" s="62">
        <v>82.679999999999993</v>
      </c>
      <c r="BA62" s="62">
        <v>84.72</v>
      </c>
      <c r="BB62" s="62">
        <v>86.76</v>
      </c>
      <c r="BC62" s="62">
        <v>88.800000000000011</v>
      </c>
      <c r="BD62" s="62">
        <v>90.84</v>
      </c>
      <c r="BE62" s="62">
        <v>92.88</v>
      </c>
      <c r="BF62" s="62">
        <v>94.800000000000011</v>
      </c>
    </row>
    <row r="63" spans="1:58" s="5" customFormat="1" ht="14.25">
      <c r="A63" s="1"/>
      <c r="B63" s="75">
        <v>71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31.44</v>
      </c>
      <c r="O63" s="62">
        <v>32.160000000000004</v>
      </c>
      <c r="P63" s="62">
        <v>32.76</v>
      </c>
      <c r="Q63" s="62">
        <v>33.480000000000004</v>
      </c>
      <c r="R63" s="62">
        <v>34.200000000000003</v>
      </c>
      <c r="S63" s="62">
        <v>34.92</v>
      </c>
      <c r="T63" s="62">
        <v>35.76</v>
      </c>
      <c r="U63" s="62">
        <v>36.599999999999994</v>
      </c>
      <c r="V63" s="62">
        <v>37.44</v>
      </c>
      <c r="W63" s="62">
        <v>38.28</v>
      </c>
      <c r="X63" s="62">
        <v>39.119999999999997</v>
      </c>
      <c r="Y63" s="62">
        <v>40.08</v>
      </c>
      <c r="Z63" s="62">
        <v>41.04</v>
      </c>
      <c r="AA63" s="62">
        <v>42</v>
      </c>
      <c r="AB63" s="62">
        <v>43.08</v>
      </c>
      <c r="AC63" s="62">
        <v>44.160000000000004</v>
      </c>
      <c r="AD63" s="62">
        <v>45.24</v>
      </c>
      <c r="AE63" s="62">
        <v>46.44</v>
      </c>
      <c r="AF63" s="62">
        <v>47.64</v>
      </c>
      <c r="AG63" s="62">
        <v>48.96</v>
      </c>
      <c r="AH63" s="62">
        <v>50.16</v>
      </c>
      <c r="AI63" s="62">
        <v>51.599999999999994</v>
      </c>
      <c r="AJ63" s="62">
        <v>52.92</v>
      </c>
      <c r="AK63" s="62">
        <v>54.480000000000004</v>
      </c>
      <c r="AL63" s="62">
        <v>56.04</v>
      </c>
      <c r="AM63" s="62">
        <v>57.599999999999994</v>
      </c>
      <c r="AN63" s="62">
        <v>59.28</v>
      </c>
      <c r="AO63" s="62">
        <v>61.199999999999996</v>
      </c>
      <c r="AP63" s="62">
        <v>63</v>
      </c>
      <c r="AQ63" s="62">
        <v>65.039999999999992</v>
      </c>
      <c r="AR63" s="62">
        <v>67.08</v>
      </c>
      <c r="AS63" s="62">
        <v>69.12</v>
      </c>
      <c r="AT63" s="62">
        <v>71.16</v>
      </c>
      <c r="AU63" s="62">
        <v>73.320000000000007</v>
      </c>
      <c r="AV63" s="62">
        <v>75.48</v>
      </c>
      <c r="AW63" s="62">
        <v>77.64</v>
      </c>
      <c r="AX63" s="62">
        <v>79.800000000000011</v>
      </c>
      <c r="AY63" s="62">
        <v>81.960000000000008</v>
      </c>
      <c r="AZ63" s="62">
        <v>84.24</v>
      </c>
      <c r="BA63" s="62">
        <v>86.4</v>
      </c>
      <c r="BB63" s="62">
        <v>88.56</v>
      </c>
      <c r="BC63" s="62">
        <v>90.72</v>
      </c>
      <c r="BD63" s="62">
        <v>92.88</v>
      </c>
      <c r="BE63" s="62">
        <v>95.039999999999992</v>
      </c>
      <c r="BF63" s="62">
        <v>97.199999999999989</v>
      </c>
    </row>
    <row r="64" spans="1:58" s="5" customFormat="1" ht="14.25">
      <c r="A64" s="1"/>
      <c r="B64" s="75">
        <v>72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32.160000000000004</v>
      </c>
      <c r="P64" s="62">
        <v>32.880000000000003</v>
      </c>
      <c r="Q64" s="62">
        <v>33.480000000000004</v>
      </c>
      <c r="R64" s="62">
        <v>34.200000000000003</v>
      </c>
      <c r="S64" s="62">
        <v>35.04</v>
      </c>
      <c r="T64" s="62">
        <v>35.76</v>
      </c>
      <c r="U64" s="62">
        <v>36.599999999999994</v>
      </c>
      <c r="V64" s="62">
        <v>37.44</v>
      </c>
      <c r="W64" s="62">
        <v>38.28</v>
      </c>
      <c r="X64" s="62">
        <v>39.24</v>
      </c>
      <c r="Y64" s="62">
        <v>40.200000000000003</v>
      </c>
      <c r="Z64" s="62">
        <v>41.160000000000004</v>
      </c>
      <c r="AA64" s="62">
        <v>42.12</v>
      </c>
      <c r="AB64" s="62">
        <v>43.2</v>
      </c>
      <c r="AC64" s="62">
        <v>44.28</v>
      </c>
      <c r="AD64" s="62">
        <v>45.36</v>
      </c>
      <c r="AE64" s="62">
        <v>46.56</v>
      </c>
      <c r="AF64" s="62">
        <v>47.76</v>
      </c>
      <c r="AG64" s="62">
        <v>49.08</v>
      </c>
      <c r="AH64" s="62">
        <v>50.400000000000006</v>
      </c>
      <c r="AI64" s="62">
        <v>51.84</v>
      </c>
      <c r="AJ64" s="62">
        <v>53.28</v>
      </c>
      <c r="AK64" s="62">
        <v>54.72</v>
      </c>
      <c r="AL64" s="62">
        <v>56.28</v>
      </c>
      <c r="AM64" s="62">
        <v>57.96</v>
      </c>
      <c r="AN64" s="62">
        <v>59.760000000000005</v>
      </c>
      <c r="AO64" s="62">
        <v>61.679999999999993</v>
      </c>
      <c r="AP64" s="62">
        <v>63.599999999999994</v>
      </c>
      <c r="AQ64" s="62">
        <v>65.64</v>
      </c>
      <c r="AR64" s="62">
        <v>67.800000000000011</v>
      </c>
      <c r="AS64" s="62">
        <v>69.84</v>
      </c>
      <c r="AT64" s="62">
        <v>72</v>
      </c>
      <c r="AU64" s="62">
        <v>74.28</v>
      </c>
      <c r="AV64" s="62">
        <v>76.44</v>
      </c>
      <c r="AW64" s="62">
        <v>78.72</v>
      </c>
      <c r="AX64" s="62">
        <v>81.12</v>
      </c>
      <c r="AY64" s="62">
        <v>83.4</v>
      </c>
      <c r="AZ64" s="62">
        <v>85.679999999999993</v>
      </c>
      <c r="BA64" s="62">
        <v>88.08</v>
      </c>
      <c r="BB64" s="62">
        <v>90.36</v>
      </c>
      <c r="BC64" s="62">
        <v>92.64</v>
      </c>
      <c r="BD64" s="62">
        <v>94.92</v>
      </c>
      <c r="BE64" s="62">
        <v>97.199999999999989</v>
      </c>
      <c r="BF64" s="62">
        <v>99.359999999999985</v>
      </c>
    </row>
    <row r="65" spans="1:58" s="5" customFormat="1" ht="14.25">
      <c r="A65" s="1"/>
      <c r="B65" s="75">
        <v>73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32.880000000000003</v>
      </c>
      <c r="Q65" s="62">
        <v>33.599999999999994</v>
      </c>
      <c r="R65" s="62">
        <v>34.32</v>
      </c>
      <c r="S65" s="62">
        <v>35.04</v>
      </c>
      <c r="T65" s="62">
        <v>35.76</v>
      </c>
      <c r="U65" s="62">
        <v>36.599999999999994</v>
      </c>
      <c r="V65" s="62">
        <v>37.44</v>
      </c>
      <c r="W65" s="62">
        <v>38.400000000000006</v>
      </c>
      <c r="X65" s="62">
        <v>39.24</v>
      </c>
      <c r="Y65" s="62">
        <v>40.200000000000003</v>
      </c>
      <c r="Z65" s="62">
        <v>41.160000000000004</v>
      </c>
      <c r="AA65" s="62">
        <v>42.24</v>
      </c>
      <c r="AB65" s="62">
        <v>43.32</v>
      </c>
      <c r="AC65" s="62">
        <v>44.400000000000006</v>
      </c>
      <c r="AD65" s="62">
        <v>45.480000000000004</v>
      </c>
      <c r="AE65" s="62">
        <v>46.68</v>
      </c>
      <c r="AF65" s="62">
        <v>48</v>
      </c>
      <c r="AG65" s="62">
        <v>49.199999999999996</v>
      </c>
      <c r="AH65" s="62">
        <v>50.64</v>
      </c>
      <c r="AI65" s="62">
        <v>51.96</v>
      </c>
      <c r="AJ65" s="62">
        <v>53.519999999999996</v>
      </c>
      <c r="AK65" s="62">
        <v>55.08</v>
      </c>
      <c r="AL65" s="62">
        <v>56.64</v>
      </c>
      <c r="AM65" s="62">
        <v>58.320000000000007</v>
      </c>
      <c r="AN65" s="62">
        <v>60.12</v>
      </c>
      <c r="AO65" s="62">
        <v>62.04</v>
      </c>
      <c r="AP65" s="62">
        <v>64.08</v>
      </c>
      <c r="AQ65" s="62">
        <v>66.239999999999995</v>
      </c>
      <c r="AR65" s="62">
        <v>68.400000000000006</v>
      </c>
      <c r="AS65" s="62">
        <v>70.679999999999993</v>
      </c>
      <c r="AT65" s="62">
        <v>72.84</v>
      </c>
      <c r="AU65" s="62">
        <v>75.12</v>
      </c>
      <c r="AV65" s="62">
        <v>77.52</v>
      </c>
      <c r="AW65" s="62">
        <v>79.92</v>
      </c>
      <c r="AX65" s="62">
        <v>82.320000000000007</v>
      </c>
      <c r="AY65" s="62">
        <v>84.72</v>
      </c>
      <c r="AZ65" s="62">
        <v>87.24</v>
      </c>
      <c r="BA65" s="62">
        <v>89.64</v>
      </c>
      <c r="BB65" s="62">
        <v>92.039999999999992</v>
      </c>
      <c r="BC65" s="62">
        <v>94.56</v>
      </c>
      <c r="BD65" s="62">
        <v>96.960000000000008</v>
      </c>
      <c r="BE65" s="62">
        <v>99.359999999999985</v>
      </c>
      <c r="BF65" s="62">
        <v>101.64000000000001</v>
      </c>
    </row>
    <row r="66" spans="1:58" s="5" customFormat="1" ht="14.25">
      <c r="A66" s="1"/>
      <c r="B66" s="75">
        <v>74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33.599999999999994</v>
      </c>
      <c r="R66" s="62">
        <v>34.32</v>
      </c>
      <c r="S66" s="62">
        <v>35.04</v>
      </c>
      <c r="T66" s="62">
        <v>35.880000000000003</v>
      </c>
      <c r="U66" s="62">
        <v>36.599999999999994</v>
      </c>
      <c r="V66" s="62">
        <v>37.56</v>
      </c>
      <c r="W66" s="62">
        <v>38.400000000000006</v>
      </c>
      <c r="X66" s="62">
        <v>39.36</v>
      </c>
      <c r="Y66" s="62">
        <v>40.200000000000003</v>
      </c>
      <c r="Z66" s="62">
        <v>41.28</v>
      </c>
      <c r="AA66" s="62">
        <v>42.24</v>
      </c>
      <c r="AB66" s="62">
        <v>43.32</v>
      </c>
      <c r="AC66" s="62">
        <v>44.519999999999996</v>
      </c>
      <c r="AD66" s="62">
        <v>45.599999999999994</v>
      </c>
      <c r="AE66" s="62">
        <v>46.8</v>
      </c>
      <c r="AF66" s="62">
        <v>48.12</v>
      </c>
      <c r="AG66" s="62">
        <v>49.44</v>
      </c>
      <c r="AH66" s="62">
        <v>50.760000000000005</v>
      </c>
      <c r="AI66" s="62">
        <v>52.199999999999996</v>
      </c>
      <c r="AJ66" s="62">
        <v>53.760000000000005</v>
      </c>
      <c r="AK66" s="62">
        <v>55.320000000000007</v>
      </c>
      <c r="AL66" s="62">
        <v>57</v>
      </c>
      <c r="AM66" s="62">
        <v>58.679999999999993</v>
      </c>
      <c r="AN66" s="62">
        <v>60.599999999999994</v>
      </c>
      <c r="AO66" s="62">
        <v>62.519999999999996</v>
      </c>
      <c r="AP66" s="62">
        <v>64.56</v>
      </c>
      <c r="AQ66" s="62">
        <v>66.84</v>
      </c>
      <c r="AR66" s="62">
        <v>69.12</v>
      </c>
      <c r="AS66" s="62">
        <v>71.28</v>
      </c>
      <c r="AT66" s="62">
        <v>73.679999999999993</v>
      </c>
      <c r="AU66" s="62">
        <v>76.08</v>
      </c>
      <c r="AV66" s="62">
        <v>78.48</v>
      </c>
      <c r="AW66" s="62">
        <v>81</v>
      </c>
      <c r="AX66" s="62">
        <v>83.52</v>
      </c>
      <c r="AY66" s="62">
        <v>86.039999999999992</v>
      </c>
      <c r="AZ66" s="62">
        <v>88.679999999999993</v>
      </c>
      <c r="BA66" s="62">
        <v>91.199999999999989</v>
      </c>
      <c r="BB66" s="62">
        <v>93.84</v>
      </c>
      <c r="BC66" s="62">
        <v>96.359999999999985</v>
      </c>
      <c r="BD66" s="62">
        <v>98.88</v>
      </c>
      <c r="BE66" s="62">
        <v>101.52000000000001</v>
      </c>
      <c r="BF66" s="62">
        <v>104.03999999999999</v>
      </c>
    </row>
    <row r="67" spans="1:58" s="5" customFormat="1" ht="14.25">
      <c r="A67" s="1"/>
      <c r="B67" s="75">
        <v>75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34.32</v>
      </c>
      <c r="S67" s="62">
        <v>35.04</v>
      </c>
      <c r="T67" s="62">
        <v>35.880000000000003</v>
      </c>
      <c r="U67" s="62">
        <v>36.72</v>
      </c>
      <c r="V67" s="62">
        <v>37.56</v>
      </c>
      <c r="W67" s="62">
        <v>38.400000000000006</v>
      </c>
      <c r="X67" s="62">
        <v>39.36</v>
      </c>
      <c r="Y67" s="62">
        <v>40.32</v>
      </c>
      <c r="Z67" s="62">
        <v>41.28</v>
      </c>
      <c r="AA67" s="62">
        <v>42.36</v>
      </c>
      <c r="AB67" s="62">
        <v>43.44</v>
      </c>
      <c r="AC67" s="62">
        <v>44.519999999999996</v>
      </c>
      <c r="AD67" s="62">
        <v>45.72</v>
      </c>
      <c r="AE67" s="62">
        <v>46.92</v>
      </c>
      <c r="AF67" s="62">
        <v>48.239999999999995</v>
      </c>
      <c r="AG67" s="62">
        <v>49.56</v>
      </c>
      <c r="AH67" s="62">
        <v>50.88</v>
      </c>
      <c r="AI67" s="62">
        <v>52.44</v>
      </c>
      <c r="AJ67" s="62">
        <v>53.88</v>
      </c>
      <c r="AK67" s="62">
        <v>55.56</v>
      </c>
      <c r="AL67" s="62">
        <v>57.239999999999995</v>
      </c>
      <c r="AM67" s="62">
        <v>59.04</v>
      </c>
      <c r="AN67" s="62">
        <v>60.96</v>
      </c>
      <c r="AO67" s="62">
        <v>62.88</v>
      </c>
      <c r="AP67" s="62">
        <v>65.039999999999992</v>
      </c>
      <c r="AQ67" s="62">
        <v>67.320000000000007</v>
      </c>
      <c r="AR67" s="62">
        <v>69.72</v>
      </c>
      <c r="AS67" s="62">
        <v>72</v>
      </c>
      <c r="AT67" s="62">
        <v>74.400000000000006</v>
      </c>
      <c r="AU67" s="62">
        <v>76.92</v>
      </c>
      <c r="AV67" s="62">
        <v>79.44</v>
      </c>
      <c r="AW67" s="62">
        <v>82.08</v>
      </c>
      <c r="AX67" s="62">
        <v>84.72</v>
      </c>
      <c r="AY67" s="62">
        <v>87.36</v>
      </c>
      <c r="AZ67" s="62">
        <v>90</v>
      </c>
      <c r="BA67" s="62">
        <v>92.76</v>
      </c>
      <c r="BB67" s="62">
        <v>95.52</v>
      </c>
      <c r="BC67" s="62">
        <v>98.16</v>
      </c>
      <c r="BD67" s="62">
        <v>100.92</v>
      </c>
      <c r="BE67" s="62">
        <v>103.56</v>
      </c>
      <c r="BF67" s="62">
        <v>106.32</v>
      </c>
    </row>
    <row r="68" spans="1:58" s="5" customFormat="1" ht="14.25">
      <c r="A68" s="1"/>
      <c r="B68" s="75">
        <v>76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35.04</v>
      </c>
      <c r="T68" s="62">
        <v>35.880000000000003</v>
      </c>
      <c r="U68" s="62">
        <v>36.72</v>
      </c>
      <c r="V68" s="62">
        <v>37.56</v>
      </c>
      <c r="W68" s="62">
        <v>38.400000000000006</v>
      </c>
      <c r="X68" s="62">
        <v>39.36</v>
      </c>
      <c r="Y68" s="62">
        <v>40.32</v>
      </c>
      <c r="Z68" s="62">
        <v>41.400000000000006</v>
      </c>
      <c r="AA68" s="62">
        <v>42.36</v>
      </c>
      <c r="AB68" s="62">
        <v>43.44</v>
      </c>
      <c r="AC68" s="62">
        <v>44.64</v>
      </c>
      <c r="AD68" s="62">
        <v>45.839999999999996</v>
      </c>
      <c r="AE68" s="62">
        <v>47.04</v>
      </c>
      <c r="AF68" s="62">
        <v>48.36</v>
      </c>
      <c r="AG68" s="62">
        <v>49.679999999999993</v>
      </c>
      <c r="AH68" s="62">
        <v>51.12</v>
      </c>
      <c r="AI68" s="62">
        <v>52.56</v>
      </c>
      <c r="AJ68" s="62">
        <v>54.12</v>
      </c>
      <c r="AK68" s="62">
        <v>55.800000000000004</v>
      </c>
      <c r="AL68" s="62">
        <v>57.480000000000004</v>
      </c>
      <c r="AM68" s="62">
        <v>59.28</v>
      </c>
      <c r="AN68" s="62">
        <v>61.199999999999996</v>
      </c>
      <c r="AO68" s="62">
        <v>63.36</v>
      </c>
      <c r="AP68" s="62">
        <v>65.52</v>
      </c>
      <c r="AQ68" s="62">
        <v>67.800000000000011</v>
      </c>
      <c r="AR68" s="62">
        <v>70.199999999999989</v>
      </c>
      <c r="AS68" s="62">
        <v>72.599999999999994</v>
      </c>
      <c r="AT68" s="62">
        <v>75.12</v>
      </c>
      <c r="AU68" s="62">
        <v>77.760000000000005</v>
      </c>
      <c r="AV68" s="62">
        <v>80.400000000000006</v>
      </c>
      <c r="AW68" s="62">
        <v>83.039999999999992</v>
      </c>
      <c r="AX68" s="62">
        <v>85.800000000000011</v>
      </c>
      <c r="AY68" s="62">
        <v>88.56</v>
      </c>
      <c r="AZ68" s="62">
        <v>91.44</v>
      </c>
      <c r="BA68" s="62">
        <v>94.320000000000007</v>
      </c>
      <c r="BB68" s="62">
        <v>97.08</v>
      </c>
      <c r="BC68" s="62">
        <v>99.960000000000008</v>
      </c>
      <c r="BD68" s="62">
        <v>102.84</v>
      </c>
      <c r="BE68" s="62">
        <v>105.72</v>
      </c>
      <c r="BF68" s="62">
        <v>108.60000000000001</v>
      </c>
    </row>
    <row r="69" spans="1:58" s="5" customFormat="1" ht="14.25">
      <c r="A69" s="1"/>
      <c r="B69" s="75">
        <v>77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35.880000000000003</v>
      </c>
      <c r="U69" s="62">
        <v>36.72</v>
      </c>
      <c r="V69" s="62">
        <v>37.56</v>
      </c>
      <c r="W69" s="62">
        <v>38.519999999999996</v>
      </c>
      <c r="X69" s="62">
        <v>39.36</v>
      </c>
      <c r="Y69" s="62">
        <v>40.44</v>
      </c>
      <c r="Z69" s="62">
        <v>41.400000000000006</v>
      </c>
      <c r="AA69" s="62">
        <v>42.480000000000004</v>
      </c>
      <c r="AB69" s="62">
        <v>43.56</v>
      </c>
      <c r="AC69" s="62">
        <v>44.64</v>
      </c>
      <c r="AD69" s="62">
        <v>45.839999999999996</v>
      </c>
      <c r="AE69" s="62">
        <v>47.160000000000004</v>
      </c>
      <c r="AF69" s="62">
        <v>48.480000000000004</v>
      </c>
      <c r="AG69" s="62">
        <v>49.800000000000004</v>
      </c>
      <c r="AH69" s="62">
        <v>51.239999999999995</v>
      </c>
      <c r="AI69" s="62">
        <v>52.679999999999993</v>
      </c>
      <c r="AJ69" s="62">
        <v>54.239999999999995</v>
      </c>
      <c r="AK69" s="62">
        <v>55.92</v>
      </c>
      <c r="AL69" s="62">
        <v>57.72</v>
      </c>
      <c r="AM69" s="62">
        <v>59.519999999999996</v>
      </c>
      <c r="AN69" s="62">
        <v>61.56</v>
      </c>
      <c r="AO69" s="62">
        <v>63.599999999999994</v>
      </c>
      <c r="AP69" s="62">
        <v>65.88</v>
      </c>
      <c r="AQ69" s="62">
        <v>68.28</v>
      </c>
      <c r="AR69" s="62">
        <v>70.800000000000011</v>
      </c>
      <c r="AS69" s="62">
        <v>73.320000000000007</v>
      </c>
      <c r="AT69" s="62">
        <v>75.84</v>
      </c>
      <c r="AU69" s="62">
        <v>78.48</v>
      </c>
      <c r="AV69" s="62">
        <v>81.239999999999995</v>
      </c>
      <c r="AW69" s="62">
        <v>84</v>
      </c>
      <c r="AX69" s="62">
        <v>86.88</v>
      </c>
      <c r="AY69" s="62">
        <v>89.76</v>
      </c>
      <c r="AZ69" s="62">
        <v>92.76</v>
      </c>
      <c r="BA69" s="62">
        <v>95.76</v>
      </c>
      <c r="BB69" s="62">
        <v>98.76</v>
      </c>
      <c r="BC69" s="62">
        <v>101.76</v>
      </c>
      <c r="BD69" s="62">
        <v>104.76</v>
      </c>
      <c r="BE69" s="62">
        <v>107.76</v>
      </c>
      <c r="BF69" s="62">
        <v>110.76</v>
      </c>
    </row>
    <row r="70" spans="1:58" s="5" customFormat="1" ht="14.25">
      <c r="A70" s="1"/>
      <c r="B70" s="75">
        <v>78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36.72</v>
      </c>
      <c r="V70" s="62">
        <v>37.56</v>
      </c>
      <c r="W70" s="62">
        <v>38.519999999999996</v>
      </c>
      <c r="X70" s="62">
        <v>39.480000000000004</v>
      </c>
      <c r="Y70" s="62">
        <v>40.44</v>
      </c>
      <c r="Z70" s="62">
        <v>41.400000000000006</v>
      </c>
      <c r="AA70" s="62">
        <v>42.480000000000004</v>
      </c>
      <c r="AB70" s="62">
        <v>43.56</v>
      </c>
      <c r="AC70" s="62">
        <v>44.76</v>
      </c>
      <c r="AD70" s="62">
        <v>45.96</v>
      </c>
      <c r="AE70" s="62">
        <v>47.160000000000004</v>
      </c>
      <c r="AF70" s="62">
        <v>48.480000000000004</v>
      </c>
      <c r="AG70" s="62">
        <v>49.92</v>
      </c>
      <c r="AH70" s="62">
        <v>51.36</v>
      </c>
      <c r="AI70" s="62">
        <v>52.800000000000004</v>
      </c>
      <c r="AJ70" s="62">
        <v>54.480000000000004</v>
      </c>
      <c r="AK70" s="62">
        <v>56.16</v>
      </c>
      <c r="AL70" s="62">
        <v>57.96</v>
      </c>
      <c r="AM70" s="62">
        <v>59.760000000000005</v>
      </c>
      <c r="AN70" s="62">
        <v>61.800000000000004</v>
      </c>
      <c r="AO70" s="62">
        <v>63.96</v>
      </c>
      <c r="AP70" s="62">
        <v>66.239999999999995</v>
      </c>
      <c r="AQ70" s="62">
        <v>68.760000000000005</v>
      </c>
      <c r="AR70" s="62">
        <v>71.28</v>
      </c>
      <c r="AS70" s="62">
        <v>73.800000000000011</v>
      </c>
      <c r="AT70" s="62">
        <v>76.44</v>
      </c>
      <c r="AU70" s="62">
        <v>79.199999999999989</v>
      </c>
      <c r="AV70" s="62">
        <v>82.08</v>
      </c>
      <c r="AW70" s="62">
        <v>84.960000000000008</v>
      </c>
      <c r="AX70" s="62">
        <v>87.960000000000008</v>
      </c>
      <c r="AY70" s="62">
        <v>90.960000000000008</v>
      </c>
      <c r="AZ70" s="62">
        <v>94.08</v>
      </c>
      <c r="BA70" s="62">
        <v>97.199999999999989</v>
      </c>
      <c r="BB70" s="62">
        <v>100.32</v>
      </c>
      <c r="BC70" s="62">
        <v>103.44</v>
      </c>
      <c r="BD70" s="62">
        <v>106.68</v>
      </c>
      <c r="BE70" s="62">
        <v>109.80000000000001</v>
      </c>
      <c r="BF70" s="62">
        <v>113.03999999999999</v>
      </c>
    </row>
    <row r="71" spans="1:58" s="5" customFormat="1" ht="14.25">
      <c r="A71" s="1"/>
      <c r="B71" s="75">
        <v>79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37.68</v>
      </c>
      <c r="W71" s="62">
        <v>38.519999999999996</v>
      </c>
      <c r="X71" s="62">
        <v>39.480000000000004</v>
      </c>
      <c r="Y71" s="62">
        <v>40.44</v>
      </c>
      <c r="Z71" s="62">
        <v>41.519999999999996</v>
      </c>
      <c r="AA71" s="62">
        <v>42.599999999999994</v>
      </c>
      <c r="AB71" s="62">
        <v>43.68</v>
      </c>
      <c r="AC71" s="62">
        <v>44.76</v>
      </c>
      <c r="AD71" s="62">
        <v>46.08</v>
      </c>
      <c r="AE71" s="62">
        <v>47.28</v>
      </c>
      <c r="AF71" s="62">
        <v>48.599999999999994</v>
      </c>
      <c r="AG71" s="62">
        <v>50.04</v>
      </c>
      <c r="AH71" s="62">
        <v>51.480000000000004</v>
      </c>
      <c r="AI71" s="62">
        <v>52.92</v>
      </c>
      <c r="AJ71" s="62">
        <v>54.599999999999994</v>
      </c>
      <c r="AK71" s="62">
        <v>56.28</v>
      </c>
      <c r="AL71" s="62">
        <v>58.08</v>
      </c>
      <c r="AM71" s="62">
        <v>60</v>
      </c>
      <c r="AN71" s="62">
        <v>62.04</v>
      </c>
      <c r="AO71" s="62">
        <v>64.320000000000007</v>
      </c>
      <c r="AP71" s="62">
        <v>66.599999999999994</v>
      </c>
      <c r="AQ71" s="62">
        <v>69.12</v>
      </c>
      <c r="AR71" s="62">
        <v>71.760000000000005</v>
      </c>
      <c r="AS71" s="62">
        <v>74.400000000000006</v>
      </c>
      <c r="AT71" s="62">
        <v>77.16</v>
      </c>
      <c r="AU71" s="62">
        <v>79.92</v>
      </c>
      <c r="AV71" s="62">
        <v>82.800000000000011</v>
      </c>
      <c r="AW71" s="62">
        <v>85.800000000000011</v>
      </c>
      <c r="AX71" s="62">
        <v>88.92</v>
      </c>
      <c r="AY71" s="62">
        <v>92.039999999999992</v>
      </c>
      <c r="AZ71" s="62">
        <v>95.28</v>
      </c>
      <c r="BA71" s="62">
        <v>98.52000000000001</v>
      </c>
      <c r="BB71" s="62">
        <v>101.88</v>
      </c>
      <c r="BC71" s="62">
        <v>105.12</v>
      </c>
      <c r="BD71" s="62">
        <v>108.47999999999999</v>
      </c>
      <c r="BE71" s="62">
        <v>111.84</v>
      </c>
      <c r="BF71" s="62">
        <v>115.19999999999999</v>
      </c>
    </row>
    <row r="72" spans="1:58" s="5" customFormat="1" ht="14.25">
      <c r="A72" s="1"/>
      <c r="B72" s="75">
        <v>80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38.519999999999996</v>
      </c>
      <c r="X72" s="62">
        <v>39.480000000000004</v>
      </c>
      <c r="Y72" s="62">
        <v>40.44</v>
      </c>
      <c r="Z72" s="62">
        <v>41.519999999999996</v>
      </c>
      <c r="AA72" s="62">
        <v>42.599999999999994</v>
      </c>
      <c r="AB72" s="62">
        <v>43.68</v>
      </c>
      <c r="AC72" s="62">
        <v>44.88</v>
      </c>
      <c r="AD72" s="62">
        <v>46.08</v>
      </c>
      <c r="AE72" s="62">
        <v>47.400000000000006</v>
      </c>
      <c r="AF72" s="62">
        <v>48.72</v>
      </c>
      <c r="AG72" s="62">
        <v>50.04</v>
      </c>
      <c r="AH72" s="62">
        <v>51.599999999999994</v>
      </c>
      <c r="AI72" s="62">
        <v>53.04</v>
      </c>
      <c r="AJ72" s="62">
        <v>54.72</v>
      </c>
      <c r="AK72" s="62">
        <v>56.400000000000006</v>
      </c>
      <c r="AL72" s="62">
        <v>58.320000000000007</v>
      </c>
      <c r="AM72" s="62">
        <v>60.239999999999995</v>
      </c>
      <c r="AN72" s="62">
        <v>62.28</v>
      </c>
      <c r="AO72" s="62">
        <v>64.56</v>
      </c>
      <c r="AP72" s="62">
        <v>66.960000000000008</v>
      </c>
      <c r="AQ72" s="62">
        <v>69.48</v>
      </c>
      <c r="AR72" s="62">
        <v>72.12</v>
      </c>
      <c r="AS72" s="62">
        <v>74.88</v>
      </c>
      <c r="AT72" s="62">
        <v>77.64</v>
      </c>
      <c r="AU72" s="62">
        <v>80.64</v>
      </c>
      <c r="AV72" s="62">
        <v>83.64</v>
      </c>
      <c r="AW72" s="62">
        <v>86.64</v>
      </c>
      <c r="AX72" s="62">
        <v>89.88</v>
      </c>
      <c r="AY72" s="62">
        <v>93.12</v>
      </c>
      <c r="AZ72" s="62">
        <v>96.47999999999999</v>
      </c>
      <c r="BA72" s="62">
        <v>99.84</v>
      </c>
      <c r="BB72" s="62">
        <v>103.32</v>
      </c>
      <c r="BC72" s="62">
        <v>106.80000000000001</v>
      </c>
      <c r="BD72" s="62">
        <v>110.28</v>
      </c>
      <c r="BE72" s="62">
        <v>113.76</v>
      </c>
      <c r="BF72" s="62">
        <v>117.35999999999999</v>
      </c>
    </row>
    <row r="73" spans="1:58" s="5" customFormat="1" ht="14.25">
      <c r="A73" s="1"/>
      <c r="B73" s="75">
        <v>81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39.480000000000004</v>
      </c>
      <c r="Y73" s="62">
        <v>40.56</v>
      </c>
      <c r="Z73" s="62">
        <v>41.519999999999996</v>
      </c>
      <c r="AA73" s="62">
        <v>42.599999999999994</v>
      </c>
      <c r="AB73" s="62">
        <v>43.68</v>
      </c>
      <c r="AC73" s="62">
        <v>44.88</v>
      </c>
      <c r="AD73" s="62">
        <v>46.08</v>
      </c>
      <c r="AE73" s="62">
        <v>47.400000000000006</v>
      </c>
      <c r="AF73" s="62">
        <v>48.72</v>
      </c>
      <c r="AG73" s="62">
        <v>50.16</v>
      </c>
      <c r="AH73" s="62">
        <v>51.599999999999994</v>
      </c>
      <c r="AI73" s="62">
        <v>53.16</v>
      </c>
      <c r="AJ73" s="62">
        <v>54.84</v>
      </c>
      <c r="AK73" s="62">
        <v>56.64</v>
      </c>
      <c r="AL73" s="62">
        <v>58.44</v>
      </c>
      <c r="AM73" s="62">
        <v>60.36</v>
      </c>
      <c r="AN73" s="62">
        <v>62.519999999999996</v>
      </c>
      <c r="AO73" s="62">
        <v>64.800000000000011</v>
      </c>
      <c r="AP73" s="62">
        <v>67.199999999999989</v>
      </c>
      <c r="AQ73" s="62">
        <v>69.84</v>
      </c>
      <c r="AR73" s="62">
        <v>72.599999999999994</v>
      </c>
      <c r="AS73" s="62">
        <v>75.36</v>
      </c>
      <c r="AT73" s="62">
        <v>78.239999999999995</v>
      </c>
      <c r="AU73" s="62">
        <v>81.239999999999995</v>
      </c>
      <c r="AV73" s="62">
        <v>84.24</v>
      </c>
      <c r="AW73" s="62">
        <v>87.48</v>
      </c>
      <c r="AX73" s="62">
        <v>90.72</v>
      </c>
      <c r="AY73" s="62">
        <v>94.199999999999989</v>
      </c>
      <c r="AZ73" s="62">
        <v>97.56</v>
      </c>
      <c r="BA73" s="62">
        <v>101.16</v>
      </c>
      <c r="BB73" s="62">
        <v>104.64000000000001</v>
      </c>
      <c r="BC73" s="62">
        <v>108.35999999999999</v>
      </c>
      <c r="BD73" s="62">
        <v>111.96000000000001</v>
      </c>
      <c r="BE73" s="62">
        <v>115.68</v>
      </c>
      <c r="BF73" s="62">
        <v>119.39999999999999</v>
      </c>
    </row>
    <row r="74" spans="1:58" s="5" customFormat="1" ht="14.25">
      <c r="A74" s="1"/>
      <c r="B74" s="75">
        <v>82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40.56</v>
      </c>
      <c r="Z74" s="62">
        <v>41.519999999999996</v>
      </c>
      <c r="AA74" s="62">
        <v>42.599999999999994</v>
      </c>
      <c r="AB74" s="62">
        <v>43.8</v>
      </c>
      <c r="AC74" s="62">
        <v>45</v>
      </c>
      <c r="AD74" s="62">
        <v>46.2</v>
      </c>
      <c r="AE74" s="62">
        <v>47.519999999999996</v>
      </c>
      <c r="AF74" s="62">
        <v>48.84</v>
      </c>
      <c r="AG74" s="62">
        <v>50.28</v>
      </c>
      <c r="AH74" s="62">
        <v>51.72</v>
      </c>
      <c r="AI74" s="62">
        <v>53.28</v>
      </c>
      <c r="AJ74" s="62">
        <v>54.96</v>
      </c>
      <c r="AK74" s="62">
        <v>56.760000000000005</v>
      </c>
      <c r="AL74" s="62">
        <v>58.56</v>
      </c>
      <c r="AM74" s="62">
        <v>60.599999999999994</v>
      </c>
      <c r="AN74" s="62">
        <v>62.760000000000005</v>
      </c>
      <c r="AO74" s="62">
        <v>65.039999999999992</v>
      </c>
      <c r="AP74" s="62">
        <v>67.56</v>
      </c>
      <c r="AQ74" s="62">
        <v>70.199999999999989</v>
      </c>
      <c r="AR74" s="62">
        <v>72.960000000000008</v>
      </c>
      <c r="AS74" s="62">
        <v>75.72</v>
      </c>
      <c r="AT74" s="62">
        <v>78.72</v>
      </c>
      <c r="AU74" s="62">
        <v>81.72</v>
      </c>
      <c r="AV74" s="62">
        <v>84.960000000000008</v>
      </c>
      <c r="AW74" s="62">
        <v>88.199999999999989</v>
      </c>
      <c r="AX74" s="62">
        <v>91.56</v>
      </c>
      <c r="AY74" s="62">
        <v>95.039999999999992</v>
      </c>
      <c r="AZ74" s="62">
        <v>98.640000000000015</v>
      </c>
      <c r="BA74" s="62">
        <v>102.35999999999999</v>
      </c>
      <c r="BB74" s="62">
        <v>106.08</v>
      </c>
      <c r="BC74" s="62">
        <v>109.80000000000001</v>
      </c>
      <c r="BD74" s="62">
        <v>113.64000000000001</v>
      </c>
      <c r="BE74" s="62">
        <v>117.47999999999999</v>
      </c>
      <c r="BF74" s="62">
        <v>121.32</v>
      </c>
    </row>
    <row r="75" spans="1:58" s="5" customFormat="1" ht="14.25">
      <c r="A75" s="1"/>
      <c r="B75" s="75">
        <v>83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41.64</v>
      </c>
      <c r="AA75" s="62">
        <v>42.72</v>
      </c>
      <c r="AB75" s="62">
        <v>43.8</v>
      </c>
      <c r="AC75" s="62">
        <v>45</v>
      </c>
      <c r="AD75" s="62">
        <v>46.2</v>
      </c>
      <c r="AE75" s="62">
        <v>47.519999999999996</v>
      </c>
      <c r="AF75" s="62">
        <v>48.84</v>
      </c>
      <c r="AG75" s="62">
        <v>50.28</v>
      </c>
      <c r="AH75" s="62">
        <v>51.84</v>
      </c>
      <c r="AI75" s="62">
        <v>53.400000000000006</v>
      </c>
      <c r="AJ75" s="62">
        <v>55.08</v>
      </c>
      <c r="AK75" s="62">
        <v>56.88</v>
      </c>
      <c r="AL75" s="62">
        <v>58.679999999999993</v>
      </c>
      <c r="AM75" s="62">
        <v>60.72</v>
      </c>
      <c r="AN75" s="62">
        <v>62.88</v>
      </c>
      <c r="AO75" s="62">
        <v>65.28</v>
      </c>
      <c r="AP75" s="62">
        <v>67.800000000000011</v>
      </c>
      <c r="AQ75" s="62">
        <v>70.44</v>
      </c>
      <c r="AR75" s="62">
        <v>73.320000000000007</v>
      </c>
      <c r="AS75" s="62">
        <v>76.199999999999989</v>
      </c>
      <c r="AT75" s="62">
        <v>79.199999999999989</v>
      </c>
      <c r="AU75" s="62">
        <v>82.320000000000007</v>
      </c>
      <c r="AV75" s="62">
        <v>85.56</v>
      </c>
      <c r="AW75" s="62">
        <v>88.92</v>
      </c>
      <c r="AX75" s="62">
        <v>92.4</v>
      </c>
      <c r="AY75" s="62">
        <v>96</v>
      </c>
      <c r="AZ75" s="62">
        <v>99.72</v>
      </c>
      <c r="BA75" s="62">
        <v>103.44</v>
      </c>
      <c r="BB75" s="62">
        <v>107.28</v>
      </c>
      <c r="BC75" s="62">
        <v>111.24</v>
      </c>
      <c r="BD75" s="62">
        <v>115.19999999999999</v>
      </c>
      <c r="BE75" s="62">
        <v>119.16</v>
      </c>
      <c r="BF75" s="62">
        <v>123.24</v>
      </c>
    </row>
    <row r="76" spans="1:58" s="5" customFormat="1" ht="14.25">
      <c r="A76" s="1"/>
      <c r="B76" s="75">
        <v>84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42.72</v>
      </c>
      <c r="AB76" s="62">
        <v>43.8</v>
      </c>
      <c r="AC76" s="62">
        <v>45</v>
      </c>
      <c r="AD76" s="62">
        <v>46.32</v>
      </c>
      <c r="AE76" s="62">
        <v>47.519999999999996</v>
      </c>
      <c r="AF76" s="62">
        <v>48.96</v>
      </c>
      <c r="AG76" s="62">
        <v>50.400000000000006</v>
      </c>
      <c r="AH76" s="62">
        <v>51.84</v>
      </c>
      <c r="AI76" s="62">
        <v>53.400000000000006</v>
      </c>
      <c r="AJ76" s="62">
        <v>55.08</v>
      </c>
      <c r="AK76" s="62">
        <v>56.88</v>
      </c>
      <c r="AL76" s="62">
        <v>58.800000000000004</v>
      </c>
      <c r="AM76" s="62">
        <v>60.84</v>
      </c>
      <c r="AN76" s="62">
        <v>63.12</v>
      </c>
      <c r="AO76" s="62">
        <v>65.52</v>
      </c>
      <c r="AP76" s="62">
        <v>68.039999999999992</v>
      </c>
      <c r="AQ76" s="62">
        <v>70.679999999999993</v>
      </c>
      <c r="AR76" s="62">
        <v>73.56</v>
      </c>
      <c r="AS76" s="62">
        <v>76.56</v>
      </c>
      <c r="AT76" s="62">
        <v>79.56</v>
      </c>
      <c r="AU76" s="62">
        <v>82.800000000000011</v>
      </c>
      <c r="AV76" s="62">
        <v>86.16</v>
      </c>
      <c r="AW76" s="62">
        <v>89.52</v>
      </c>
      <c r="AX76" s="62">
        <v>93.12</v>
      </c>
      <c r="AY76" s="62">
        <v>96.84</v>
      </c>
      <c r="AZ76" s="62">
        <v>100.68</v>
      </c>
      <c r="BA76" s="62">
        <v>104.52000000000001</v>
      </c>
      <c r="BB76" s="62">
        <v>108.47999999999999</v>
      </c>
      <c r="BC76" s="62">
        <v>112.56</v>
      </c>
      <c r="BD76" s="62">
        <v>116.64000000000001</v>
      </c>
      <c r="BE76" s="62">
        <v>120.84</v>
      </c>
      <c r="BF76" s="62">
        <v>125.16</v>
      </c>
    </row>
    <row r="77" spans="1:58" s="5" customFormat="1" ht="15" thickBot="1">
      <c r="A77" s="1"/>
      <c r="B77" s="76">
        <v>85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43.92</v>
      </c>
      <c r="AC77" s="62">
        <v>45</v>
      </c>
      <c r="AD77" s="62">
        <v>46.32</v>
      </c>
      <c r="AE77" s="62">
        <v>47.64</v>
      </c>
      <c r="AF77" s="62">
        <v>48.96</v>
      </c>
      <c r="AG77" s="62">
        <v>50.400000000000006</v>
      </c>
      <c r="AH77" s="62">
        <v>51.96</v>
      </c>
      <c r="AI77" s="62">
        <v>53.519999999999996</v>
      </c>
      <c r="AJ77" s="62">
        <v>55.199999999999996</v>
      </c>
      <c r="AK77" s="62">
        <v>57</v>
      </c>
      <c r="AL77" s="62">
        <v>58.92</v>
      </c>
      <c r="AM77" s="62">
        <v>60.96</v>
      </c>
      <c r="AN77" s="62">
        <v>63.239999999999995</v>
      </c>
      <c r="AO77" s="62">
        <v>65.64</v>
      </c>
      <c r="AP77" s="62">
        <v>68.16</v>
      </c>
      <c r="AQ77" s="62">
        <v>70.92</v>
      </c>
      <c r="AR77" s="62">
        <v>73.92</v>
      </c>
      <c r="AS77" s="62">
        <v>76.92</v>
      </c>
      <c r="AT77" s="62">
        <v>79.92</v>
      </c>
      <c r="AU77" s="62">
        <v>83.28</v>
      </c>
      <c r="AV77" s="62">
        <v>86.64</v>
      </c>
      <c r="AW77" s="62">
        <v>90.12</v>
      </c>
      <c r="AX77" s="62">
        <v>93.84</v>
      </c>
      <c r="AY77" s="62">
        <v>97.56</v>
      </c>
      <c r="AZ77" s="62">
        <v>101.52000000000001</v>
      </c>
      <c r="BA77" s="62">
        <v>105.47999999999999</v>
      </c>
      <c r="BB77" s="62">
        <v>109.68</v>
      </c>
      <c r="BC77" s="62">
        <v>113.88</v>
      </c>
      <c r="BD77" s="62">
        <v>118.08</v>
      </c>
      <c r="BE77" s="62">
        <v>122.52000000000001</v>
      </c>
      <c r="BF77" s="62">
        <v>126.84</v>
      </c>
    </row>
    <row r="78" spans="1:58" s="5" customFormat="1">
      <c r="A78" s="1"/>
      <c r="B78" s="1"/>
    </row>
    <row r="79" spans="1:58" s="5" customFormat="1">
      <c r="A79" s="1"/>
      <c r="B79" s="1"/>
    </row>
    <row r="80" spans="1:58" s="5" customFormat="1">
      <c r="A80" s="1"/>
      <c r="B80" s="1"/>
    </row>
    <row r="81" spans="1:2" s="5" customFormat="1">
      <c r="A81" s="1"/>
      <c r="B81" s="1"/>
    </row>
    <row r="82" spans="1:2" s="5" customFormat="1">
      <c r="A82" s="1"/>
      <c r="B82" s="1"/>
    </row>
    <row r="83" spans="1:2" s="5" customFormat="1">
      <c r="A83" s="1"/>
      <c r="B83" s="1"/>
    </row>
    <row r="84" spans="1:2" s="5" customFormat="1">
      <c r="A84" s="1"/>
      <c r="B84" s="1"/>
    </row>
    <row r="85" spans="1:2" s="5" customFormat="1">
      <c r="A85" s="1"/>
      <c r="B85" s="1"/>
    </row>
    <row r="86" spans="1:2" s="5" customFormat="1">
      <c r="A86" s="1"/>
      <c r="B86" s="1"/>
    </row>
    <row r="87" spans="1:2" s="5" customFormat="1">
      <c r="A87" s="1"/>
      <c r="B87" s="1"/>
    </row>
    <row r="88" spans="1:2" s="5" customFormat="1">
      <c r="A88" s="1"/>
      <c r="B88" s="1"/>
    </row>
    <row r="89" spans="1:2" s="5" customFormat="1">
      <c r="A89" s="1"/>
      <c r="B89" s="1"/>
    </row>
    <row r="90" spans="1:2" s="5" customFormat="1">
      <c r="A90" s="1"/>
      <c r="B90" s="1"/>
    </row>
    <row r="91" spans="1:2" s="5" customFormat="1">
      <c r="A91" s="1"/>
      <c r="B91" s="1"/>
    </row>
    <row r="92" spans="1:2" s="5" customFormat="1">
      <c r="A92" s="1"/>
      <c r="B92" s="1"/>
    </row>
    <row r="93" spans="1:2" s="5" customFormat="1">
      <c r="A93" s="1"/>
      <c r="B93" s="1"/>
    </row>
    <row r="94" spans="1:2" s="5" customFormat="1">
      <c r="A94" s="1"/>
      <c r="B94" s="1"/>
    </row>
    <row r="95" spans="1:2" s="5" customFormat="1">
      <c r="A95" s="1"/>
      <c r="B95" s="1"/>
    </row>
    <row r="96" spans="1:2" s="5" customFormat="1">
      <c r="A96" s="1"/>
      <c r="B96" s="1"/>
    </row>
    <row r="97" spans="1:2" s="5" customFormat="1">
      <c r="A97" s="1"/>
      <c r="B97" s="1"/>
    </row>
    <row r="98" spans="1:2" s="5" customFormat="1">
      <c r="A98" s="1"/>
      <c r="B98" s="1"/>
    </row>
    <row r="99" spans="1:2" s="5" customFormat="1">
      <c r="A99" s="1"/>
      <c r="B99" s="1"/>
    </row>
    <row r="100" spans="1:2" s="5" customFormat="1">
      <c r="A100" s="1"/>
      <c r="B100" s="1"/>
    </row>
    <row r="101" spans="1:2" s="5" customFormat="1">
      <c r="A101" s="1"/>
      <c r="B101" s="1"/>
    </row>
    <row r="102" spans="1:2" s="5" customFormat="1">
      <c r="A102" s="1"/>
      <c r="B102" s="1"/>
    </row>
    <row r="103" spans="1:2" s="5" customFormat="1">
      <c r="A103" s="1"/>
      <c r="B103" s="1"/>
    </row>
    <row r="104" spans="1:2" s="5" customFormat="1">
      <c r="A104" s="1"/>
      <c r="B104" s="1"/>
    </row>
    <row r="105" spans="1:2" s="5" customFormat="1">
      <c r="A105" s="1"/>
      <c r="B105" s="1"/>
    </row>
    <row r="106" spans="1:2" s="5" customFormat="1">
      <c r="A106" s="1"/>
      <c r="B106" s="1"/>
    </row>
    <row r="107" spans="1:2" s="5" customFormat="1">
      <c r="A107" s="1"/>
      <c r="B107" s="1"/>
    </row>
    <row r="108" spans="1:2" s="5" customFormat="1">
      <c r="A108" s="1"/>
      <c r="B108" s="1"/>
    </row>
    <row r="109" spans="1:2" s="5" customFormat="1">
      <c r="A109" s="1"/>
      <c r="B109" s="1"/>
    </row>
    <row r="110" spans="1:2" s="5" customFormat="1">
      <c r="A110" s="1"/>
      <c r="B110" s="1"/>
    </row>
    <row r="111" spans="1:2" s="5" customFormat="1">
      <c r="A111" s="1"/>
      <c r="B111" s="1"/>
    </row>
    <row r="112" spans="1:2" s="5" customFormat="1">
      <c r="A112" s="1"/>
      <c r="B112" s="1"/>
    </row>
    <row r="113" spans="1:2" s="5" customFormat="1">
      <c r="A113" s="1"/>
      <c r="B113" s="1"/>
    </row>
    <row r="114" spans="1:2" s="5" customFormat="1">
      <c r="A114" s="1"/>
      <c r="B114" s="1"/>
    </row>
    <row r="115" spans="1:2" s="5" customFormat="1">
      <c r="A115" s="1"/>
      <c r="B115" s="1"/>
    </row>
    <row r="116" spans="1:2" s="5" customFormat="1">
      <c r="A116" s="1"/>
      <c r="B116" s="1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6"/>
  <sheetViews>
    <sheetView topLeftCell="AO71" workbookViewId="0">
      <selection activeCell="L9" sqref="L9"/>
    </sheetView>
  </sheetViews>
  <sheetFormatPr defaultRowHeight="12.75"/>
  <cols>
    <col min="1" max="1" width="9.140625" style="1"/>
    <col min="2" max="2" width="15" style="1" customWidth="1"/>
    <col min="3" max="18" width="11.28515625" style="1" customWidth="1"/>
    <col min="19" max="28" width="12.7109375" style="1" customWidth="1"/>
    <col min="29" max="38" width="10.140625" style="1" customWidth="1"/>
    <col min="39" max="257" width="9.140625" style="1"/>
    <col min="258" max="258" width="15" style="1" customWidth="1"/>
    <col min="259" max="274" width="11.28515625" style="1" customWidth="1"/>
    <col min="275" max="284" width="12.7109375" style="1" customWidth="1"/>
    <col min="285" max="294" width="10.140625" style="1" customWidth="1"/>
    <col min="295" max="513" width="9.140625" style="1"/>
    <col min="514" max="514" width="15" style="1" customWidth="1"/>
    <col min="515" max="530" width="11.28515625" style="1" customWidth="1"/>
    <col min="531" max="540" width="12.7109375" style="1" customWidth="1"/>
    <col min="541" max="550" width="10.140625" style="1" customWidth="1"/>
    <col min="551" max="769" width="9.140625" style="1"/>
    <col min="770" max="770" width="15" style="1" customWidth="1"/>
    <col min="771" max="786" width="11.28515625" style="1" customWidth="1"/>
    <col min="787" max="796" width="12.7109375" style="1" customWidth="1"/>
    <col min="797" max="806" width="10.140625" style="1" customWidth="1"/>
    <col min="807" max="1025" width="9.140625" style="1"/>
    <col min="1026" max="1026" width="15" style="1" customWidth="1"/>
    <col min="1027" max="1042" width="11.28515625" style="1" customWidth="1"/>
    <col min="1043" max="1052" width="12.7109375" style="1" customWidth="1"/>
    <col min="1053" max="1062" width="10.140625" style="1" customWidth="1"/>
    <col min="1063" max="1281" width="9.140625" style="1"/>
    <col min="1282" max="1282" width="15" style="1" customWidth="1"/>
    <col min="1283" max="1298" width="11.28515625" style="1" customWidth="1"/>
    <col min="1299" max="1308" width="12.7109375" style="1" customWidth="1"/>
    <col min="1309" max="1318" width="10.140625" style="1" customWidth="1"/>
    <col min="1319" max="1537" width="9.140625" style="1"/>
    <col min="1538" max="1538" width="15" style="1" customWidth="1"/>
    <col min="1539" max="1554" width="11.28515625" style="1" customWidth="1"/>
    <col min="1555" max="1564" width="12.7109375" style="1" customWidth="1"/>
    <col min="1565" max="1574" width="10.140625" style="1" customWidth="1"/>
    <col min="1575" max="1793" width="9.140625" style="1"/>
    <col min="1794" max="1794" width="15" style="1" customWidth="1"/>
    <col min="1795" max="1810" width="11.28515625" style="1" customWidth="1"/>
    <col min="1811" max="1820" width="12.7109375" style="1" customWidth="1"/>
    <col min="1821" max="1830" width="10.140625" style="1" customWidth="1"/>
    <col min="1831" max="2049" width="9.140625" style="1"/>
    <col min="2050" max="2050" width="15" style="1" customWidth="1"/>
    <col min="2051" max="2066" width="11.28515625" style="1" customWidth="1"/>
    <col min="2067" max="2076" width="12.7109375" style="1" customWidth="1"/>
    <col min="2077" max="2086" width="10.140625" style="1" customWidth="1"/>
    <col min="2087" max="2305" width="9.140625" style="1"/>
    <col min="2306" max="2306" width="15" style="1" customWidth="1"/>
    <col min="2307" max="2322" width="11.28515625" style="1" customWidth="1"/>
    <col min="2323" max="2332" width="12.7109375" style="1" customWidth="1"/>
    <col min="2333" max="2342" width="10.140625" style="1" customWidth="1"/>
    <col min="2343" max="2561" width="9.140625" style="1"/>
    <col min="2562" max="2562" width="15" style="1" customWidth="1"/>
    <col min="2563" max="2578" width="11.28515625" style="1" customWidth="1"/>
    <col min="2579" max="2588" width="12.7109375" style="1" customWidth="1"/>
    <col min="2589" max="2598" width="10.140625" style="1" customWidth="1"/>
    <col min="2599" max="2817" width="9.140625" style="1"/>
    <col min="2818" max="2818" width="15" style="1" customWidth="1"/>
    <col min="2819" max="2834" width="11.28515625" style="1" customWidth="1"/>
    <col min="2835" max="2844" width="12.7109375" style="1" customWidth="1"/>
    <col min="2845" max="2854" width="10.140625" style="1" customWidth="1"/>
    <col min="2855" max="3073" width="9.140625" style="1"/>
    <col min="3074" max="3074" width="15" style="1" customWidth="1"/>
    <col min="3075" max="3090" width="11.28515625" style="1" customWidth="1"/>
    <col min="3091" max="3100" width="12.7109375" style="1" customWidth="1"/>
    <col min="3101" max="3110" width="10.140625" style="1" customWidth="1"/>
    <col min="3111" max="3329" width="9.140625" style="1"/>
    <col min="3330" max="3330" width="15" style="1" customWidth="1"/>
    <col min="3331" max="3346" width="11.28515625" style="1" customWidth="1"/>
    <col min="3347" max="3356" width="12.7109375" style="1" customWidth="1"/>
    <col min="3357" max="3366" width="10.140625" style="1" customWidth="1"/>
    <col min="3367" max="3585" width="9.140625" style="1"/>
    <col min="3586" max="3586" width="15" style="1" customWidth="1"/>
    <col min="3587" max="3602" width="11.28515625" style="1" customWidth="1"/>
    <col min="3603" max="3612" width="12.7109375" style="1" customWidth="1"/>
    <col min="3613" max="3622" width="10.140625" style="1" customWidth="1"/>
    <col min="3623" max="3841" width="9.140625" style="1"/>
    <col min="3842" max="3842" width="15" style="1" customWidth="1"/>
    <col min="3843" max="3858" width="11.28515625" style="1" customWidth="1"/>
    <col min="3859" max="3868" width="12.7109375" style="1" customWidth="1"/>
    <col min="3869" max="3878" width="10.140625" style="1" customWidth="1"/>
    <col min="3879" max="4097" width="9.140625" style="1"/>
    <col min="4098" max="4098" width="15" style="1" customWidth="1"/>
    <col min="4099" max="4114" width="11.28515625" style="1" customWidth="1"/>
    <col min="4115" max="4124" width="12.7109375" style="1" customWidth="1"/>
    <col min="4125" max="4134" width="10.140625" style="1" customWidth="1"/>
    <col min="4135" max="4353" width="9.140625" style="1"/>
    <col min="4354" max="4354" width="15" style="1" customWidth="1"/>
    <col min="4355" max="4370" width="11.28515625" style="1" customWidth="1"/>
    <col min="4371" max="4380" width="12.7109375" style="1" customWidth="1"/>
    <col min="4381" max="4390" width="10.140625" style="1" customWidth="1"/>
    <col min="4391" max="4609" width="9.140625" style="1"/>
    <col min="4610" max="4610" width="15" style="1" customWidth="1"/>
    <col min="4611" max="4626" width="11.28515625" style="1" customWidth="1"/>
    <col min="4627" max="4636" width="12.7109375" style="1" customWidth="1"/>
    <col min="4637" max="4646" width="10.140625" style="1" customWidth="1"/>
    <col min="4647" max="4865" width="9.140625" style="1"/>
    <col min="4866" max="4866" width="15" style="1" customWidth="1"/>
    <col min="4867" max="4882" width="11.28515625" style="1" customWidth="1"/>
    <col min="4883" max="4892" width="12.7109375" style="1" customWidth="1"/>
    <col min="4893" max="4902" width="10.140625" style="1" customWidth="1"/>
    <col min="4903" max="5121" width="9.140625" style="1"/>
    <col min="5122" max="5122" width="15" style="1" customWidth="1"/>
    <col min="5123" max="5138" width="11.28515625" style="1" customWidth="1"/>
    <col min="5139" max="5148" width="12.7109375" style="1" customWidth="1"/>
    <col min="5149" max="5158" width="10.140625" style="1" customWidth="1"/>
    <col min="5159" max="5377" width="9.140625" style="1"/>
    <col min="5378" max="5378" width="15" style="1" customWidth="1"/>
    <col min="5379" max="5394" width="11.28515625" style="1" customWidth="1"/>
    <col min="5395" max="5404" width="12.7109375" style="1" customWidth="1"/>
    <col min="5405" max="5414" width="10.140625" style="1" customWidth="1"/>
    <col min="5415" max="5633" width="9.140625" style="1"/>
    <col min="5634" max="5634" width="15" style="1" customWidth="1"/>
    <col min="5635" max="5650" width="11.28515625" style="1" customWidth="1"/>
    <col min="5651" max="5660" width="12.7109375" style="1" customWidth="1"/>
    <col min="5661" max="5670" width="10.140625" style="1" customWidth="1"/>
    <col min="5671" max="5889" width="9.140625" style="1"/>
    <col min="5890" max="5890" width="15" style="1" customWidth="1"/>
    <col min="5891" max="5906" width="11.28515625" style="1" customWidth="1"/>
    <col min="5907" max="5916" width="12.7109375" style="1" customWidth="1"/>
    <col min="5917" max="5926" width="10.140625" style="1" customWidth="1"/>
    <col min="5927" max="6145" width="9.140625" style="1"/>
    <col min="6146" max="6146" width="15" style="1" customWidth="1"/>
    <col min="6147" max="6162" width="11.28515625" style="1" customWidth="1"/>
    <col min="6163" max="6172" width="12.7109375" style="1" customWidth="1"/>
    <col min="6173" max="6182" width="10.140625" style="1" customWidth="1"/>
    <col min="6183" max="6401" width="9.140625" style="1"/>
    <col min="6402" max="6402" width="15" style="1" customWidth="1"/>
    <col min="6403" max="6418" width="11.28515625" style="1" customWidth="1"/>
    <col min="6419" max="6428" width="12.7109375" style="1" customWidth="1"/>
    <col min="6429" max="6438" width="10.140625" style="1" customWidth="1"/>
    <col min="6439" max="6657" width="9.140625" style="1"/>
    <col min="6658" max="6658" width="15" style="1" customWidth="1"/>
    <col min="6659" max="6674" width="11.28515625" style="1" customWidth="1"/>
    <col min="6675" max="6684" width="12.7109375" style="1" customWidth="1"/>
    <col min="6685" max="6694" width="10.140625" style="1" customWidth="1"/>
    <col min="6695" max="6913" width="9.140625" style="1"/>
    <col min="6914" max="6914" width="15" style="1" customWidth="1"/>
    <col min="6915" max="6930" width="11.28515625" style="1" customWidth="1"/>
    <col min="6931" max="6940" width="12.7109375" style="1" customWidth="1"/>
    <col min="6941" max="6950" width="10.140625" style="1" customWidth="1"/>
    <col min="6951" max="7169" width="9.140625" style="1"/>
    <col min="7170" max="7170" width="15" style="1" customWidth="1"/>
    <col min="7171" max="7186" width="11.28515625" style="1" customWidth="1"/>
    <col min="7187" max="7196" width="12.7109375" style="1" customWidth="1"/>
    <col min="7197" max="7206" width="10.140625" style="1" customWidth="1"/>
    <col min="7207" max="7425" width="9.140625" style="1"/>
    <col min="7426" max="7426" width="15" style="1" customWidth="1"/>
    <col min="7427" max="7442" width="11.28515625" style="1" customWidth="1"/>
    <col min="7443" max="7452" width="12.7109375" style="1" customWidth="1"/>
    <col min="7453" max="7462" width="10.140625" style="1" customWidth="1"/>
    <col min="7463" max="7681" width="9.140625" style="1"/>
    <col min="7682" max="7682" width="15" style="1" customWidth="1"/>
    <col min="7683" max="7698" width="11.28515625" style="1" customWidth="1"/>
    <col min="7699" max="7708" width="12.7109375" style="1" customWidth="1"/>
    <col min="7709" max="7718" width="10.140625" style="1" customWidth="1"/>
    <col min="7719" max="7937" width="9.140625" style="1"/>
    <col min="7938" max="7938" width="15" style="1" customWidth="1"/>
    <col min="7939" max="7954" width="11.28515625" style="1" customWidth="1"/>
    <col min="7955" max="7964" width="12.7109375" style="1" customWidth="1"/>
    <col min="7965" max="7974" width="10.140625" style="1" customWidth="1"/>
    <col min="7975" max="8193" width="9.140625" style="1"/>
    <col min="8194" max="8194" width="15" style="1" customWidth="1"/>
    <col min="8195" max="8210" width="11.28515625" style="1" customWidth="1"/>
    <col min="8211" max="8220" width="12.7109375" style="1" customWidth="1"/>
    <col min="8221" max="8230" width="10.140625" style="1" customWidth="1"/>
    <col min="8231" max="8449" width="9.140625" style="1"/>
    <col min="8450" max="8450" width="15" style="1" customWidth="1"/>
    <col min="8451" max="8466" width="11.28515625" style="1" customWidth="1"/>
    <col min="8467" max="8476" width="12.7109375" style="1" customWidth="1"/>
    <col min="8477" max="8486" width="10.140625" style="1" customWidth="1"/>
    <col min="8487" max="8705" width="9.140625" style="1"/>
    <col min="8706" max="8706" width="15" style="1" customWidth="1"/>
    <col min="8707" max="8722" width="11.28515625" style="1" customWidth="1"/>
    <col min="8723" max="8732" width="12.7109375" style="1" customWidth="1"/>
    <col min="8733" max="8742" width="10.140625" style="1" customWidth="1"/>
    <col min="8743" max="8961" width="9.140625" style="1"/>
    <col min="8962" max="8962" width="15" style="1" customWidth="1"/>
    <col min="8963" max="8978" width="11.28515625" style="1" customWidth="1"/>
    <col min="8979" max="8988" width="12.7109375" style="1" customWidth="1"/>
    <col min="8989" max="8998" width="10.140625" style="1" customWidth="1"/>
    <col min="8999" max="9217" width="9.140625" style="1"/>
    <col min="9218" max="9218" width="15" style="1" customWidth="1"/>
    <col min="9219" max="9234" width="11.28515625" style="1" customWidth="1"/>
    <col min="9235" max="9244" width="12.7109375" style="1" customWidth="1"/>
    <col min="9245" max="9254" width="10.140625" style="1" customWidth="1"/>
    <col min="9255" max="9473" width="9.140625" style="1"/>
    <col min="9474" max="9474" width="15" style="1" customWidth="1"/>
    <col min="9475" max="9490" width="11.28515625" style="1" customWidth="1"/>
    <col min="9491" max="9500" width="12.7109375" style="1" customWidth="1"/>
    <col min="9501" max="9510" width="10.140625" style="1" customWidth="1"/>
    <col min="9511" max="9729" width="9.140625" style="1"/>
    <col min="9730" max="9730" width="15" style="1" customWidth="1"/>
    <col min="9731" max="9746" width="11.28515625" style="1" customWidth="1"/>
    <col min="9747" max="9756" width="12.7109375" style="1" customWidth="1"/>
    <col min="9757" max="9766" width="10.140625" style="1" customWidth="1"/>
    <col min="9767" max="9985" width="9.140625" style="1"/>
    <col min="9986" max="9986" width="15" style="1" customWidth="1"/>
    <col min="9987" max="10002" width="11.28515625" style="1" customWidth="1"/>
    <col min="10003" max="10012" width="12.7109375" style="1" customWidth="1"/>
    <col min="10013" max="10022" width="10.140625" style="1" customWidth="1"/>
    <col min="10023" max="10241" width="9.140625" style="1"/>
    <col min="10242" max="10242" width="15" style="1" customWidth="1"/>
    <col min="10243" max="10258" width="11.28515625" style="1" customWidth="1"/>
    <col min="10259" max="10268" width="12.7109375" style="1" customWidth="1"/>
    <col min="10269" max="10278" width="10.140625" style="1" customWidth="1"/>
    <col min="10279" max="10497" width="9.140625" style="1"/>
    <col min="10498" max="10498" width="15" style="1" customWidth="1"/>
    <col min="10499" max="10514" width="11.28515625" style="1" customWidth="1"/>
    <col min="10515" max="10524" width="12.7109375" style="1" customWidth="1"/>
    <col min="10525" max="10534" width="10.140625" style="1" customWidth="1"/>
    <col min="10535" max="10753" width="9.140625" style="1"/>
    <col min="10754" max="10754" width="15" style="1" customWidth="1"/>
    <col min="10755" max="10770" width="11.28515625" style="1" customWidth="1"/>
    <col min="10771" max="10780" width="12.7109375" style="1" customWidth="1"/>
    <col min="10781" max="10790" width="10.140625" style="1" customWidth="1"/>
    <col min="10791" max="11009" width="9.140625" style="1"/>
    <col min="11010" max="11010" width="15" style="1" customWidth="1"/>
    <col min="11011" max="11026" width="11.28515625" style="1" customWidth="1"/>
    <col min="11027" max="11036" width="12.7109375" style="1" customWidth="1"/>
    <col min="11037" max="11046" width="10.140625" style="1" customWidth="1"/>
    <col min="11047" max="11265" width="9.140625" style="1"/>
    <col min="11266" max="11266" width="15" style="1" customWidth="1"/>
    <col min="11267" max="11282" width="11.28515625" style="1" customWidth="1"/>
    <col min="11283" max="11292" width="12.7109375" style="1" customWidth="1"/>
    <col min="11293" max="11302" width="10.140625" style="1" customWidth="1"/>
    <col min="11303" max="11521" width="9.140625" style="1"/>
    <col min="11522" max="11522" width="15" style="1" customWidth="1"/>
    <col min="11523" max="11538" width="11.28515625" style="1" customWidth="1"/>
    <col min="11539" max="11548" width="12.7109375" style="1" customWidth="1"/>
    <col min="11549" max="11558" width="10.140625" style="1" customWidth="1"/>
    <col min="11559" max="11777" width="9.140625" style="1"/>
    <col min="11778" max="11778" width="15" style="1" customWidth="1"/>
    <col min="11779" max="11794" width="11.28515625" style="1" customWidth="1"/>
    <col min="11795" max="11804" width="12.7109375" style="1" customWidth="1"/>
    <col min="11805" max="11814" width="10.140625" style="1" customWidth="1"/>
    <col min="11815" max="12033" width="9.140625" style="1"/>
    <col min="12034" max="12034" width="15" style="1" customWidth="1"/>
    <col min="12035" max="12050" width="11.28515625" style="1" customWidth="1"/>
    <col min="12051" max="12060" width="12.7109375" style="1" customWidth="1"/>
    <col min="12061" max="12070" width="10.140625" style="1" customWidth="1"/>
    <col min="12071" max="12289" width="9.140625" style="1"/>
    <col min="12290" max="12290" width="15" style="1" customWidth="1"/>
    <col min="12291" max="12306" width="11.28515625" style="1" customWidth="1"/>
    <col min="12307" max="12316" width="12.7109375" style="1" customWidth="1"/>
    <col min="12317" max="12326" width="10.140625" style="1" customWidth="1"/>
    <col min="12327" max="12545" width="9.140625" style="1"/>
    <col min="12546" max="12546" width="15" style="1" customWidth="1"/>
    <col min="12547" max="12562" width="11.28515625" style="1" customWidth="1"/>
    <col min="12563" max="12572" width="12.7109375" style="1" customWidth="1"/>
    <col min="12573" max="12582" width="10.140625" style="1" customWidth="1"/>
    <col min="12583" max="12801" width="9.140625" style="1"/>
    <col min="12802" max="12802" width="15" style="1" customWidth="1"/>
    <col min="12803" max="12818" width="11.28515625" style="1" customWidth="1"/>
    <col min="12819" max="12828" width="12.7109375" style="1" customWidth="1"/>
    <col min="12829" max="12838" width="10.140625" style="1" customWidth="1"/>
    <col min="12839" max="13057" width="9.140625" style="1"/>
    <col min="13058" max="13058" width="15" style="1" customWidth="1"/>
    <col min="13059" max="13074" width="11.28515625" style="1" customWidth="1"/>
    <col min="13075" max="13084" width="12.7109375" style="1" customWidth="1"/>
    <col min="13085" max="13094" width="10.140625" style="1" customWidth="1"/>
    <col min="13095" max="13313" width="9.140625" style="1"/>
    <col min="13314" max="13314" width="15" style="1" customWidth="1"/>
    <col min="13315" max="13330" width="11.28515625" style="1" customWidth="1"/>
    <col min="13331" max="13340" width="12.7109375" style="1" customWidth="1"/>
    <col min="13341" max="13350" width="10.140625" style="1" customWidth="1"/>
    <col min="13351" max="13569" width="9.140625" style="1"/>
    <col min="13570" max="13570" width="15" style="1" customWidth="1"/>
    <col min="13571" max="13586" width="11.28515625" style="1" customWidth="1"/>
    <col min="13587" max="13596" width="12.7109375" style="1" customWidth="1"/>
    <col min="13597" max="13606" width="10.140625" style="1" customWidth="1"/>
    <col min="13607" max="13825" width="9.140625" style="1"/>
    <col min="13826" max="13826" width="15" style="1" customWidth="1"/>
    <col min="13827" max="13842" width="11.28515625" style="1" customWidth="1"/>
    <col min="13843" max="13852" width="12.7109375" style="1" customWidth="1"/>
    <col min="13853" max="13862" width="10.140625" style="1" customWidth="1"/>
    <col min="13863" max="14081" width="9.140625" style="1"/>
    <col min="14082" max="14082" width="15" style="1" customWidth="1"/>
    <col min="14083" max="14098" width="11.28515625" style="1" customWidth="1"/>
    <col min="14099" max="14108" width="12.7109375" style="1" customWidth="1"/>
    <col min="14109" max="14118" width="10.140625" style="1" customWidth="1"/>
    <col min="14119" max="14337" width="9.140625" style="1"/>
    <col min="14338" max="14338" width="15" style="1" customWidth="1"/>
    <col min="14339" max="14354" width="11.28515625" style="1" customWidth="1"/>
    <col min="14355" max="14364" width="12.7109375" style="1" customWidth="1"/>
    <col min="14365" max="14374" width="10.140625" style="1" customWidth="1"/>
    <col min="14375" max="14593" width="9.140625" style="1"/>
    <col min="14594" max="14594" width="15" style="1" customWidth="1"/>
    <col min="14595" max="14610" width="11.28515625" style="1" customWidth="1"/>
    <col min="14611" max="14620" width="12.7109375" style="1" customWidth="1"/>
    <col min="14621" max="14630" width="10.140625" style="1" customWidth="1"/>
    <col min="14631" max="14849" width="9.140625" style="1"/>
    <col min="14850" max="14850" width="15" style="1" customWidth="1"/>
    <col min="14851" max="14866" width="11.28515625" style="1" customWidth="1"/>
    <col min="14867" max="14876" width="12.7109375" style="1" customWidth="1"/>
    <col min="14877" max="14886" width="10.140625" style="1" customWidth="1"/>
    <col min="14887" max="15105" width="9.140625" style="1"/>
    <col min="15106" max="15106" width="15" style="1" customWidth="1"/>
    <col min="15107" max="15122" width="11.28515625" style="1" customWidth="1"/>
    <col min="15123" max="15132" width="12.7109375" style="1" customWidth="1"/>
    <col min="15133" max="15142" width="10.140625" style="1" customWidth="1"/>
    <col min="15143" max="15361" width="9.140625" style="1"/>
    <col min="15362" max="15362" width="15" style="1" customWidth="1"/>
    <col min="15363" max="15378" width="11.28515625" style="1" customWidth="1"/>
    <col min="15379" max="15388" width="12.7109375" style="1" customWidth="1"/>
    <col min="15389" max="15398" width="10.140625" style="1" customWidth="1"/>
    <col min="15399" max="15617" width="9.140625" style="1"/>
    <col min="15618" max="15618" width="15" style="1" customWidth="1"/>
    <col min="15619" max="15634" width="11.28515625" style="1" customWidth="1"/>
    <col min="15635" max="15644" width="12.7109375" style="1" customWidth="1"/>
    <col min="15645" max="15654" width="10.140625" style="1" customWidth="1"/>
    <col min="15655" max="15873" width="9.140625" style="1"/>
    <col min="15874" max="15874" width="15" style="1" customWidth="1"/>
    <col min="15875" max="15890" width="11.28515625" style="1" customWidth="1"/>
    <col min="15891" max="15900" width="12.7109375" style="1" customWidth="1"/>
    <col min="15901" max="15910" width="10.140625" style="1" customWidth="1"/>
    <col min="15911" max="16129" width="9.140625" style="1"/>
    <col min="16130" max="16130" width="15" style="1" customWidth="1"/>
    <col min="16131" max="16146" width="11.28515625" style="1" customWidth="1"/>
    <col min="16147" max="16156" width="12.7109375" style="1" customWidth="1"/>
    <col min="16157" max="16166" width="10.140625" style="1" customWidth="1"/>
    <col min="16167" max="16384" width="9.140625" style="1"/>
  </cols>
  <sheetData>
    <row r="1" spans="1:148" ht="21" customHeight="1" thickBot="1">
      <c r="P1" s="18"/>
      <c r="Q1" s="18"/>
      <c r="R1" s="12"/>
      <c r="S1" s="12"/>
      <c r="T1" s="12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148" ht="21" customHeight="1">
      <c r="B2" s="11"/>
      <c r="C2" s="104" t="str">
        <f>+'[1]Single Life_Final'!B2</f>
        <v>SBI LIFE - SWARNA JEEVAN (111N049V05)</v>
      </c>
      <c r="D2" s="105"/>
      <c r="E2" s="105"/>
      <c r="F2" s="105"/>
      <c r="G2" s="105"/>
      <c r="H2" s="105"/>
      <c r="J2" s="104" t="str">
        <f>+C2</f>
        <v>SBI LIFE - SWARNA JEEVAN (111N049V05)</v>
      </c>
      <c r="K2" s="105"/>
      <c r="L2" s="105"/>
      <c r="M2" s="105"/>
      <c r="N2" s="105"/>
      <c r="O2" s="105"/>
      <c r="P2" s="106"/>
      <c r="Q2" s="18"/>
      <c r="R2" s="12"/>
      <c r="S2" s="12"/>
      <c r="T2" s="12"/>
      <c r="U2" s="104" t="str">
        <f>+J2</f>
        <v>SBI LIFE - SWARNA JEEVAN (111N049V05)</v>
      </c>
      <c r="V2" s="105"/>
      <c r="W2" s="105"/>
      <c r="X2" s="105"/>
      <c r="Y2" s="105"/>
      <c r="Z2" s="105"/>
      <c r="AA2" s="106"/>
      <c r="AB2"/>
      <c r="AC2"/>
      <c r="AD2"/>
      <c r="AE2" s="104" t="str">
        <f>+U2</f>
        <v>SBI LIFE - SWARNA JEEVAN (111N049V05)</v>
      </c>
      <c r="AF2" s="105"/>
      <c r="AG2" s="105"/>
      <c r="AH2" s="105"/>
      <c r="AI2" s="105"/>
      <c r="AJ2" s="105"/>
      <c r="AK2" s="106"/>
      <c r="AL2"/>
      <c r="AM2"/>
      <c r="AN2"/>
      <c r="AO2" s="104" t="str">
        <f>+AE2</f>
        <v>SBI LIFE - SWARNA JEEVAN (111N049V05)</v>
      </c>
      <c r="AP2" s="105"/>
      <c r="AQ2" s="105"/>
      <c r="AR2" s="105"/>
      <c r="AS2" s="105"/>
      <c r="AT2" s="105"/>
      <c r="AU2" s="106"/>
      <c r="AV2"/>
      <c r="AW2"/>
      <c r="AX2"/>
      <c r="AY2" s="104" t="str">
        <f>+AO2</f>
        <v>SBI LIFE - SWARNA JEEVAN (111N049V05)</v>
      </c>
      <c r="AZ2" s="105"/>
      <c r="BA2" s="105"/>
      <c r="BB2" s="105"/>
      <c r="BC2" s="105"/>
      <c r="BD2" s="105"/>
      <c r="BE2" s="106"/>
      <c r="BF2"/>
      <c r="BG2"/>
    </row>
    <row r="3" spans="1:148" ht="15.75">
      <c r="B3" s="20"/>
      <c r="C3" s="101" t="s">
        <v>58</v>
      </c>
      <c r="D3" s="102"/>
      <c r="E3" s="102"/>
      <c r="F3" s="102"/>
      <c r="G3" s="102"/>
      <c r="H3" s="102"/>
      <c r="J3" s="101" t="s">
        <v>58</v>
      </c>
      <c r="K3" s="102"/>
      <c r="L3" s="102"/>
      <c r="M3" s="102"/>
      <c r="N3" s="102"/>
      <c r="O3" s="102"/>
      <c r="P3" s="103"/>
      <c r="Q3" s="18"/>
      <c r="R3" s="12"/>
      <c r="S3" s="12"/>
      <c r="T3" s="12"/>
      <c r="U3" s="101" t="s">
        <v>58</v>
      </c>
      <c r="V3" s="102"/>
      <c r="W3" s="102"/>
      <c r="X3" s="102"/>
      <c r="Y3" s="102"/>
      <c r="Z3" s="102"/>
      <c r="AA3" s="103"/>
      <c r="AB3"/>
      <c r="AC3"/>
      <c r="AD3"/>
      <c r="AE3" s="101" t="str">
        <f>$J$3</f>
        <v>Annexure VIII</v>
      </c>
      <c r="AF3" s="102"/>
      <c r="AG3" s="102"/>
      <c r="AH3" s="102"/>
      <c r="AI3" s="102"/>
      <c r="AJ3" s="102"/>
      <c r="AK3" s="103"/>
      <c r="AL3"/>
      <c r="AM3"/>
      <c r="AN3"/>
      <c r="AO3" s="101" t="str">
        <f>$J$3</f>
        <v>Annexure VIII</v>
      </c>
      <c r="AP3" s="102"/>
      <c r="AQ3" s="102"/>
      <c r="AR3" s="102"/>
      <c r="AS3" s="102"/>
      <c r="AT3" s="102"/>
      <c r="AU3" s="103"/>
      <c r="AV3"/>
      <c r="AW3"/>
      <c r="AX3"/>
      <c r="AY3" s="101" t="str">
        <f>$J$3</f>
        <v>Annexure VIII</v>
      </c>
      <c r="AZ3" s="102"/>
      <c r="BA3" s="102"/>
      <c r="BB3" s="102"/>
      <c r="BC3" s="102"/>
      <c r="BD3" s="102"/>
      <c r="BE3" s="103"/>
      <c r="BF3"/>
      <c r="BG3"/>
    </row>
    <row r="4" spans="1:148" ht="15.75">
      <c r="B4" s="20"/>
      <c r="C4" s="101" t="s">
        <v>4</v>
      </c>
      <c r="D4" s="102"/>
      <c r="E4" s="102"/>
      <c r="F4" s="102"/>
      <c r="G4" s="102"/>
      <c r="H4" s="102"/>
      <c r="J4" s="101" t="s">
        <v>4</v>
      </c>
      <c r="K4" s="102"/>
      <c r="L4" s="102"/>
      <c r="M4" s="102"/>
      <c r="N4" s="102"/>
      <c r="O4" s="102"/>
      <c r="P4" s="103"/>
      <c r="Q4" s="19"/>
      <c r="R4" s="19"/>
      <c r="S4" s="19"/>
      <c r="T4" s="12"/>
      <c r="U4" s="101" t="s">
        <v>4</v>
      </c>
      <c r="V4" s="102"/>
      <c r="W4" s="102"/>
      <c r="X4" s="102"/>
      <c r="Y4" s="102"/>
      <c r="Z4" s="102"/>
      <c r="AA4" s="103"/>
      <c r="AB4"/>
      <c r="AC4"/>
      <c r="AD4"/>
      <c r="AE4" s="101" t="s">
        <v>4</v>
      </c>
      <c r="AF4" s="102"/>
      <c r="AG4" s="102"/>
      <c r="AH4" s="102"/>
      <c r="AI4" s="102"/>
      <c r="AJ4" s="102"/>
      <c r="AK4" s="103"/>
      <c r="AL4"/>
      <c r="AM4"/>
      <c r="AN4"/>
      <c r="AO4" s="101" t="str">
        <f>J4</f>
        <v xml:space="preserve"> Group Immediate Annuity Rates P.A. Payable Monthly</v>
      </c>
      <c r="AP4" s="102"/>
      <c r="AQ4" s="102"/>
      <c r="AR4" s="102"/>
      <c r="AS4" s="102"/>
      <c r="AT4" s="102"/>
      <c r="AU4" s="103"/>
      <c r="AV4"/>
      <c r="AW4"/>
      <c r="AX4"/>
      <c r="AY4" s="101" t="str">
        <f>J4</f>
        <v xml:space="preserve"> Group Immediate Annuity Rates P.A. Payable Monthly</v>
      </c>
      <c r="AZ4" s="102"/>
      <c r="BA4" s="102"/>
      <c r="BB4" s="102"/>
      <c r="BC4" s="102"/>
      <c r="BD4" s="102"/>
      <c r="BE4" s="103"/>
      <c r="BF4"/>
      <c r="BG4"/>
    </row>
    <row r="5" spans="1:148" ht="15.75">
      <c r="B5" s="20"/>
      <c r="C5" s="101" t="s">
        <v>59</v>
      </c>
      <c r="D5" s="102"/>
      <c r="E5" s="102"/>
      <c r="F5" s="102"/>
      <c r="G5" s="102"/>
      <c r="H5" s="102"/>
      <c r="J5" s="101" t="s">
        <v>59</v>
      </c>
      <c r="K5" s="102"/>
      <c r="L5" s="102"/>
      <c r="M5" s="102"/>
      <c r="N5" s="102"/>
      <c r="O5" s="102"/>
      <c r="P5" s="103"/>
      <c r="Q5" s="11"/>
      <c r="R5" s="11"/>
      <c r="S5" s="11"/>
      <c r="T5" s="12"/>
      <c r="U5" s="101" t="s">
        <v>59</v>
      </c>
      <c r="V5" s="102"/>
      <c r="W5" s="102"/>
      <c r="X5" s="102"/>
      <c r="Y5" s="102"/>
      <c r="Z5" s="102"/>
      <c r="AA5" s="103"/>
      <c r="AB5"/>
      <c r="AC5"/>
      <c r="AD5"/>
      <c r="AE5" s="101" t="s">
        <v>59</v>
      </c>
      <c r="AF5" s="102"/>
      <c r="AG5" s="102"/>
      <c r="AH5" s="102"/>
      <c r="AI5" s="102"/>
      <c r="AJ5" s="102"/>
      <c r="AK5" s="103"/>
      <c r="AL5"/>
      <c r="AM5"/>
      <c r="AN5"/>
      <c r="AO5" s="101" t="s">
        <v>59</v>
      </c>
      <c r="AP5" s="102"/>
      <c r="AQ5" s="102"/>
      <c r="AR5" s="102"/>
      <c r="AS5" s="102"/>
      <c r="AT5" s="102"/>
      <c r="AU5" s="103"/>
      <c r="AV5"/>
      <c r="AW5"/>
      <c r="AX5"/>
      <c r="AY5" s="101" t="s">
        <v>59</v>
      </c>
      <c r="AZ5" s="102"/>
      <c r="BA5" s="102"/>
      <c r="BB5" s="102"/>
      <c r="BC5" s="102"/>
      <c r="BD5" s="102"/>
      <c r="BE5" s="103"/>
      <c r="BF5"/>
      <c r="BG5"/>
    </row>
    <row r="6" spans="1:148" ht="42" customHeight="1" thickBot="1">
      <c r="A6"/>
      <c r="B6" s="20"/>
      <c r="C6" s="121" t="s">
        <v>63</v>
      </c>
      <c r="D6" s="120"/>
      <c r="E6" s="120"/>
      <c r="F6" s="120"/>
      <c r="G6" s="120"/>
      <c r="H6" s="120"/>
      <c r="I6" s="67"/>
      <c r="J6" s="121" t="str">
        <f>+C6</f>
        <v>Life and Last Survivor - 100% Income_Simple Increasing annuity @5%</v>
      </c>
      <c r="K6" s="120"/>
      <c r="L6" s="120"/>
      <c r="M6" s="120"/>
      <c r="N6" s="120"/>
      <c r="O6" s="120"/>
      <c r="P6" s="122"/>
      <c r="Q6" s="68"/>
      <c r="R6" s="68"/>
      <c r="S6" s="68"/>
      <c r="T6" s="69"/>
      <c r="U6" s="121" t="str">
        <f>+J6</f>
        <v>Life and Last Survivor - 100% Income_Simple Increasing annuity @5%</v>
      </c>
      <c r="V6" s="120"/>
      <c r="W6" s="120"/>
      <c r="X6" s="120"/>
      <c r="Y6" s="120"/>
      <c r="Z6" s="120"/>
      <c r="AA6" s="122"/>
      <c r="AB6" s="68"/>
      <c r="AC6" s="68"/>
      <c r="AD6" s="68"/>
      <c r="AE6" s="121" t="str">
        <f>+U6</f>
        <v>Life and Last Survivor - 100% Income_Simple Increasing annuity @5%</v>
      </c>
      <c r="AF6" s="120"/>
      <c r="AG6" s="120"/>
      <c r="AH6" s="120"/>
      <c r="AI6" s="120"/>
      <c r="AJ6" s="120"/>
      <c r="AK6" s="122"/>
      <c r="AL6" s="68"/>
      <c r="AM6" s="68"/>
      <c r="AN6" s="68"/>
      <c r="AO6" s="121" t="str">
        <f>+AE6</f>
        <v>Life and Last Survivor - 100% Income_Simple Increasing annuity @5%</v>
      </c>
      <c r="AP6" s="120"/>
      <c r="AQ6" s="120"/>
      <c r="AR6" s="120"/>
      <c r="AS6" s="120"/>
      <c r="AT6" s="120"/>
      <c r="AU6" s="122"/>
      <c r="AV6" s="68"/>
      <c r="AW6" s="68"/>
      <c r="AX6" s="68"/>
      <c r="AY6" s="121" t="str">
        <f>+AO6</f>
        <v>Life and Last Survivor - 100% Income_Simple Increasing annuity @5%</v>
      </c>
      <c r="AZ6" s="120"/>
      <c r="BA6" s="120"/>
      <c r="BB6" s="120"/>
      <c r="BC6" s="120"/>
      <c r="BD6" s="120"/>
      <c r="BE6" s="122"/>
      <c r="BF6"/>
      <c r="BG6"/>
    </row>
    <row r="7" spans="1:148" ht="13.5" thickBot="1">
      <c r="A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148" ht="30" customHeight="1" thickBot="1">
      <c r="A8"/>
      <c r="C8" s="135" t="s">
        <v>1</v>
      </c>
      <c r="D8" s="136"/>
      <c r="E8" s="137"/>
      <c r="F8" s="20"/>
      <c r="G8" s="20"/>
      <c r="H8" s="20"/>
      <c r="I8" s="135" t="s">
        <v>1</v>
      </c>
      <c r="J8" s="136"/>
      <c r="K8" s="137"/>
      <c r="P8"/>
      <c r="Q8"/>
      <c r="R8"/>
      <c r="S8" s="132" t="s">
        <v>1</v>
      </c>
      <c r="T8" s="133"/>
      <c r="U8" s="134"/>
      <c r="V8"/>
      <c r="W8"/>
      <c r="AA8"/>
      <c r="AB8"/>
      <c r="AC8" s="132" t="s">
        <v>1</v>
      </c>
      <c r="AD8" s="133"/>
      <c r="AE8" s="134"/>
      <c r="AF8"/>
      <c r="AG8"/>
      <c r="AK8"/>
      <c r="AL8"/>
      <c r="AM8" s="132" t="s">
        <v>1</v>
      </c>
      <c r="AN8" s="133"/>
      <c r="AO8" s="134"/>
      <c r="AP8"/>
      <c r="AQ8"/>
      <c r="AU8"/>
      <c r="AV8"/>
      <c r="AW8" s="132" t="s">
        <v>1</v>
      </c>
      <c r="AX8" s="133"/>
      <c r="AY8" s="134"/>
      <c r="AZ8"/>
      <c r="BA8"/>
      <c r="BE8"/>
      <c r="BF8"/>
      <c r="BG8"/>
    </row>
    <row r="9" spans="1:148" ht="46.5" customHeight="1" thickBot="1">
      <c r="A9"/>
      <c r="B9" s="28" t="s">
        <v>2</v>
      </c>
      <c r="C9" s="70">
        <v>30</v>
      </c>
      <c r="D9" s="70">
        <v>31</v>
      </c>
      <c r="E9" s="70">
        <v>32</v>
      </c>
      <c r="F9" s="70">
        <v>33</v>
      </c>
      <c r="G9" s="70">
        <v>34</v>
      </c>
      <c r="H9" s="70">
        <v>35</v>
      </c>
      <c r="I9" s="70">
        <v>36</v>
      </c>
      <c r="J9" s="70">
        <v>37</v>
      </c>
      <c r="K9" s="70">
        <v>38</v>
      </c>
      <c r="L9" s="70">
        <v>39</v>
      </c>
      <c r="M9" s="70">
        <v>40</v>
      </c>
      <c r="N9" s="71">
        <v>41</v>
      </c>
      <c r="O9" s="71">
        <v>42</v>
      </c>
      <c r="P9" s="71">
        <v>43</v>
      </c>
      <c r="Q9" s="71">
        <v>44</v>
      </c>
      <c r="R9" s="71">
        <v>45</v>
      </c>
      <c r="S9" s="71">
        <v>46</v>
      </c>
      <c r="T9" s="71">
        <v>47</v>
      </c>
      <c r="U9" s="71">
        <v>48</v>
      </c>
      <c r="V9" s="71">
        <v>49</v>
      </c>
      <c r="W9" s="72">
        <v>50</v>
      </c>
      <c r="X9" s="73">
        <v>51</v>
      </c>
      <c r="Y9" s="71">
        <v>52</v>
      </c>
      <c r="Z9" s="71">
        <v>53</v>
      </c>
      <c r="AA9" s="71">
        <v>54</v>
      </c>
      <c r="AB9" s="71">
        <v>55</v>
      </c>
      <c r="AC9" s="71">
        <v>56</v>
      </c>
      <c r="AD9" s="71">
        <v>57</v>
      </c>
      <c r="AE9" s="71">
        <v>58</v>
      </c>
      <c r="AF9" s="71">
        <v>59</v>
      </c>
      <c r="AG9" s="71">
        <v>60</v>
      </c>
      <c r="AH9" s="71">
        <v>61</v>
      </c>
      <c r="AI9" s="71">
        <v>62</v>
      </c>
      <c r="AJ9" s="71">
        <v>63</v>
      </c>
      <c r="AK9" s="71">
        <v>64</v>
      </c>
      <c r="AL9" s="71">
        <v>65</v>
      </c>
      <c r="AM9" s="71">
        <v>66</v>
      </c>
      <c r="AN9" s="71">
        <v>67</v>
      </c>
      <c r="AO9" s="71">
        <v>68</v>
      </c>
      <c r="AP9" s="71">
        <v>69</v>
      </c>
      <c r="AQ9" s="71">
        <v>70</v>
      </c>
      <c r="AR9" s="71">
        <v>71</v>
      </c>
      <c r="AS9" s="71">
        <v>72</v>
      </c>
      <c r="AT9" s="71">
        <v>73</v>
      </c>
      <c r="AU9" s="71">
        <v>74</v>
      </c>
      <c r="AV9" s="71">
        <v>75</v>
      </c>
      <c r="AW9" s="71">
        <v>76</v>
      </c>
      <c r="AX9" s="71">
        <v>77</v>
      </c>
      <c r="AY9" s="71">
        <v>78</v>
      </c>
      <c r="AZ9" s="71">
        <v>79</v>
      </c>
      <c r="BA9" s="71">
        <v>80</v>
      </c>
      <c r="BB9" s="71">
        <v>81</v>
      </c>
      <c r="BC9" s="71">
        <v>82</v>
      </c>
      <c r="BD9" s="71">
        <v>83</v>
      </c>
      <c r="BE9" s="71">
        <v>84</v>
      </c>
      <c r="BF9" s="71">
        <v>85</v>
      </c>
      <c r="BG9"/>
    </row>
    <row r="10" spans="1:148" ht="16.5" customHeight="1">
      <c r="A10"/>
      <c r="B10" s="74">
        <v>18</v>
      </c>
      <c r="C10" s="81">
        <v>20.16</v>
      </c>
      <c r="D10" s="81">
        <v>20.28</v>
      </c>
      <c r="E10" s="81">
        <v>20.28</v>
      </c>
      <c r="F10" s="81">
        <v>20.399999999999999</v>
      </c>
      <c r="G10" s="81">
        <v>20.399999999999999</v>
      </c>
      <c r="H10" s="81">
        <v>20.52</v>
      </c>
      <c r="I10" s="81">
        <v>20.52</v>
      </c>
      <c r="J10" s="81">
        <v>20.52</v>
      </c>
      <c r="K10" s="81">
        <v>20.64</v>
      </c>
      <c r="L10" s="81">
        <v>20.64</v>
      </c>
      <c r="M10" s="81">
        <v>20.759999999999998</v>
      </c>
      <c r="N10" s="81">
        <v>20.759999999999998</v>
      </c>
      <c r="O10" s="81">
        <v>20.88</v>
      </c>
      <c r="P10" s="81">
        <v>20.88</v>
      </c>
      <c r="Q10" s="81">
        <v>21</v>
      </c>
      <c r="R10" s="81">
        <v>21</v>
      </c>
      <c r="S10" s="81">
        <v>21.12</v>
      </c>
      <c r="T10" s="81">
        <v>21.240000000000002</v>
      </c>
      <c r="U10" s="81">
        <v>21.240000000000002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</row>
    <row r="11" spans="1:148" ht="14.25">
      <c r="A11"/>
      <c r="B11" s="75">
        <v>19</v>
      </c>
      <c r="C11" s="81">
        <v>20.399999999999999</v>
      </c>
      <c r="D11" s="81">
        <v>20.52</v>
      </c>
      <c r="E11" s="81">
        <v>20.52</v>
      </c>
      <c r="F11" s="81">
        <v>20.64</v>
      </c>
      <c r="G11" s="81">
        <v>20.64</v>
      </c>
      <c r="H11" s="81">
        <v>20.759999999999998</v>
      </c>
      <c r="I11" s="81">
        <v>20.759999999999998</v>
      </c>
      <c r="J11" s="81">
        <v>20.88</v>
      </c>
      <c r="K11" s="81">
        <v>20.88</v>
      </c>
      <c r="L11" s="81">
        <v>21</v>
      </c>
      <c r="M11" s="81">
        <v>21</v>
      </c>
      <c r="N11" s="81">
        <v>21</v>
      </c>
      <c r="O11" s="81">
        <v>21.12</v>
      </c>
      <c r="P11" s="81">
        <v>21.12</v>
      </c>
      <c r="Q11" s="81">
        <v>21.240000000000002</v>
      </c>
      <c r="R11" s="81">
        <v>21.240000000000002</v>
      </c>
      <c r="S11" s="81">
        <v>21.36</v>
      </c>
      <c r="T11" s="81">
        <v>21.48</v>
      </c>
      <c r="U11" s="81">
        <v>21.48</v>
      </c>
      <c r="V11" s="81">
        <v>21.6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</row>
    <row r="12" spans="1:148" ht="14.25">
      <c r="A12"/>
      <c r="B12" s="75">
        <v>20</v>
      </c>
      <c r="C12" s="81">
        <v>20.64</v>
      </c>
      <c r="D12" s="81">
        <v>20.64</v>
      </c>
      <c r="E12" s="81">
        <v>20.759999999999998</v>
      </c>
      <c r="F12" s="81">
        <v>20.88</v>
      </c>
      <c r="G12" s="81">
        <v>20.88</v>
      </c>
      <c r="H12" s="81">
        <v>21</v>
      </c>
      <c r="I12" s="81">
        <v>21</v>
      </c>
      <c r="J12" s="81">
        <v>21.12</v>
      </c>
      <c r="K12" s="81">
        <v>21.12</v>
      </c>
      <c r="L12" s="81">
        <v>21.240000000000002</v>
      </c>
      <c r="M12" s="81">
        <v>21.240000000000002</v>
      </c>
      <c r="N12" s="81">
        <v>21.36</v>
      </c>
      <c r="O12" s="81">
        <v>21.36</v>
      </c>
      <c r="P12" s="81">
        <v>21.48</v>
      </c>
      <c r="Q12" s="81">
        <v>21.48</v>
      </c>
      <c r="R12" s="81">
        <v>21.6</v>
      </c>
      <c r="S12" s="81">
        <v>21.6</v>
      </c>
      <c r="T12" s="81">
        <v>21.72</v>
      </c>
      <c r="U12" s="81">
        <v>21.72</v>
      </c>
      <c r="V12" s="81">
        <v>21.84</v>
      </c>
      <c r="W12" s="81">
        <v>21.96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</row>
    <row r="13" spans="1:148" ht="14.25">
      <c r="A13"/>
      <c r="B13" s="75">
        <v>21</v>
      </c>
      <c r="C13" s="81">
        <v>20.88</v>
      </c>
      <c r="D13" s="81">
        <v>20.88</v>
      </c>
      <c r="E13" s="81">
        <v>21</v>
      </c>
      <c r="F13" s="81">
        <v>21.12</v>
      </c>
      <c r="G13" s="81">
        <v>21.12</v>
      </c>
      <c r="H13" s="81">
        <v>21.240000000000002</v>
      </c>
      <c r="I13" s="81">
        <v>21.36</v>
      </c>
      <c r="J13" s="81">
        <v>21.36</v>
      </c>
      <c r="K13" s="81">
        <v>21.48</v>
      </c>
      <c r="L13" s="81">
        <v>21.48</v>
      </c>
      <c r="M13" s="81">
        <v>21.6</v>
      </c>
      <c r="N13" s="81">
        <v>21.6</v>
      </c>
      <c r="O13" s="81">
        <v>21.6</v>
      </c>
      <c r="P13" s="81">
        <v>21.72</v>
      </c>
      <c r="Q13" s="81">
        <v>21.72</v>
      </c>
      <c r="R13" s="81">
        <v>21.84</v>
      </c>
      <c r="S13" s="81">
        <v>21.84</v>
      </c>
      <c r="T13" s="81">
        <v>21.96</v>
      </c>
      <c r="U13" s="81">
        <v>22.080000000000002</v>
      </c>
      <c r="V13" s="81">
        <v>22.080000000000002</v>
      </c>
      <c r="W13" s="81">
        <v>22.200000000000003</v>
      </c>
      <c r="X13" s="81">
        <v>22.32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4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</row>
    <row r="14" spans="1:148" ht="14.25">
      <c r="A14"/>
      <c r="B14" s="75">
        <v>22</v>
      </c>
      <c r="C14" s="81">
        <v>21</v>
      </c>
      <c r="D14" s="81">
        <v>21.12</v>
      </c>
      <c r="E14" s="81">
        <v>21.240000000000002</v>
      </c>
      <c r="F14" s="81">
        <v>21.36</v>
      </c>
      <c r="G14" s="81">
        <v>21.48</v>
      </c>
      <c r="H14" s="81">
        <v>21.48</v>
      </c>
      <c r="I14" s="81">
        <v>21.6</v>
      </c>
      <c r="J14" s="81">
        <v>21.6</v>
      </c>
      <c r="K14" s="81">
        <v>21.72</v>
      </c>
      <c r="L14" s="81">
        <v>21.72</v>
      </c>
      <c r="M14" s="81">
        <v>21.84</v>
      </c>
      <c r="N14" s="81">
        <v>21.84</v>
      </c>
      <c r="O14" s="81">
        <v>21.96</v>
      </c>
      <c r="P14" s="81">
        <v>21.96</v>
      </c>
      <c r="Q14" s="81">
        <v>22.080000000000002</v>
      </c>
      <c r="R14" s="81">
        <v>22.080000000000002</v>
      </c>
      <c r="S14" s="81">
        <v>22.200000000000003</v>
      </c>
      <c r="T14" s="81">
        <v>22.200000000000003</v>
      </c>
      <c r="U14" s="81">
        <v>22.32</v>
      </c>
      <c r="V14" s="81">
        <v>22.44</v>
      </c>
      <c r="W14" s="81">
        <v>22.44</v>
      </c>
      <c r="X14" s="81">
        <v>22.56</v>
      </c>
      <c r="Y14" s="81">
        <v>22.68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4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</row>
    <row r="15" spans="1:148" ht="14.25">
      <c r="A15"/>
      <c r="B15" s="75">
        <v>23</v>
      </c>
      <c r="C15" s="81">
        <v>21.240000000000002</v>
      </c>
      <c r="D15" s="81">
        <v>21.36</v>
      </c>
      <c r="E15" s="81">
        <v>21.48</v>
      </c>
      <c r="F15" s="81">
        <v>21.6</v>
      </c>
      <c r="G15" s="81">
        <v>21.72</v>
      </c>
      <c r="H15" s="81">
        <v>21.72</v>
      </c>
      <c r="I15" s="81">
        <v>21.84</v>
      </c>
      <c r="J15" s="81">
        <v>21.96</v>
      </c>
      <c r="K15" s="81">
        <v>21.96</v>
      </c>
      <c r="L15" s="81">
        <v>22.080000000000002</v>
      </c>
      <c r="M15" s="81">
        <v>22.080000000000002</v>
      </c>
      <c r="N15" s="81">
        <v>22.200000000000003</v>
      </c>
      <c r="O15" s="81">
        <v>22.200000000000003</v>
      </c>
      <c r="P15" s="81">
        <v>22.32</v>
      </c>
      <c r="Q15" s="81">
        <v>22.32</v>
      </c>
      <c r="R15" s="81">
        <v>22.44</v>
      </c>
      <c r="S15" s="81">
        <v>22.44</v>
      </c>
      <c r="T15" s="81">
        <v>22.56</v>
      </c>
      <c r="U15" s="81">
        <v>22.56</v>
      </c>
      <c r="V15" s="81">
        <v>22.68</v>
      </c>
      <c r="W15" s="81">
        <v>22.799999999999997</v>
      </c>
      <c r="X15" s="81">
        <v>22.799999999999997</v>
      </c>
      <c r="Y15" s="81">
        <v>22.919999999999998</v>
      </c>
      <c r="Z15" s="81">
        <v>23.04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4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</row>
    <row r="16" spans="1:148" ht="14.25">
      <c r="A16"/>
      <c r="B16" s="75">
        <v>24</v>
      </c>
      <c r="C16" s="81">
        <v>21.48</v>
      </c>
      <c r="D16" s="81">
        <v>21.6</v>
      </c>
      <c r="E16" s="81">
        <v>21.72</v>
      </c>
      <c r="F16" s="81">
        <v>21.84</v>
      </c>
      <c r="G16" s="81">
        <v>21.96</v>
      </c>
      <c r="H16" s="81">
        <v>22.080000000000002</v>
      </c>
      <c r="I16" s="81">
        <v>22.080000000000002</v>
      </c>
      <c r="J16" s="81">
        <v>22.200000000000003</v>
      </c>
      <c r="K16" s="81">
        <v>22.32</v>
      </c>
      <c r="L16" s="81">
        <v>22.32</v>
      </c>
      <c r="M16" s="81">
        <v>22.44</v>
      </c>
      <c r="N16" s="81">
        <v>22.44</v>
      </c>
      <c r="O16" s="81">
        <v>22.56</v>
      </c>
      <c r="P16" s="81">
        <v>22.56</v>
      </c>
      <c r="Q16" s="81">
        <v>22.68</v>
      </c>
      <c r="R16" s="81">
        <v>22.68</v>
      </c>
      <c r="S16" s="81">
        <v>22.799999999999997</v>
      </c>
      <c r="T16" s="81">
        <v>22.799999999999997</v>
      </c>
      <c r="U16" s="81">
        <v>22.919999999999998</v>
      </c>
      <c r="V16" s="81">
        <v>22.919999999999998</v>
      </c>
      <c r="W16" s="81">
        <v>23.04</v>
      </c>
      <c r="X16" s="81">
        <v>23.16</v>
      </c>
      <c r="Y16" s="81">
        <v>23.16</v>
      </c>
      <c r="Z16" s="81">
        <v>23.28</v>
      </c>
      <c r="AA16" s="81">
        <v>23.4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4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</row>
    <row r="17" spans="1:148" ht="14.25">
      <c r="A17"/>
      <c r="B17" s="75">
        <v>25</v>
      </c>
      <c r="C17" s="81">
        <v>21.72</v>
      </c>
      <c r="D17" s="81">
        <v>21.84</v>
      </c>
      <c r="E17" s="81">
        <v>21.96</v>
      </c>
      <c r="F17" s="81">
        <v>22.080000000000002</v>
      </c>
      <c r="G17" s="81">
        <v>22.200000000000003</v>
      </c>
      <c r="H17" s="81">
        <v>22.32</v>
      </c>
      <c r="I17" s="81">
        <v>22.32</v>
      </c>
      <c r="J17" s="81">
        <v>22.44</v>
      </c>
      <c r="K17" s="81">
        <v>22.56</v>
      </c>
      <c r="L17" s="81">
        <v>22.68</v>
      </c>
      <c r="M17" s="81">
        <v>22.68</v>
      </c>
      <c r="N17" s="81">
        <v>22.799999999999997</v>
      </c>
      <c r="O17" s="81">
        <v>22.799999999999997</v>
      </c>
      <c r="P17" s="81">
        <v>22.919999999999998</v>
      </c>
      <c r="Q17" s="81">
        <v>22.919999999999998</v>
      </c>
      <c r="R17" s="81">
        <v>23.04</v>
      </c>
      <c r="S17" s="81">
        <v>23.04</v>
      </c>
      <c r="T17" s="81">
        <v>23.16</v>
      </c>
      <c r="U17" s="81">
        <v>23.16</v>
      </c>
      <c r="V17" s="81">
        <v>23.28</v>
      </c>
      <c r="W17" s="81">
        <v>23.4</v>
      </c>
      <c r="X17" s="81">
        <v>23.4</v>
      </c>
      <c r="Y17" s="81">
        <v>23.52</v>
      </c>
      <c r="Z17" s="81">
        <v>23.64</v>
      </c>
      <c r="AA17" s="81">
        <v>23.759999999999998</v>
      </c>
      <c r="AB17" s="81">
        <v>23.759999999999998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4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</row>
    <row r="18" spans="1:148" ht="14.25">
      <c r="A18"/>
      <c r="B18" s="75">
        <v>26</v>
      </c>
      <c r="C18" s="81">
        <v>21.96</v>
      </c>
      <c r="D18" s="81">
        <v>22.080000000000002</v>
      </c>
      <c r="E18" s="81">
        <v>22.200000000000003</v>
      </c>
      <c r="F18" s="81">
        <v>22.32</v>
      </c>
      <c r="G18" s="81">
        <v>22.44</v>
      </c>
      <c r="H18" s="81">
        <v>22.56</v>
      </c>
      <c r="I18" s="81">
        <v>22.68</v>
      </c>
      <c r="J18" s="81">
        <v>22.799999999999997</v>
      </c>
      <c r="K18" s="81">
        <v>22.799999999999997</v>
      </c>
      <c r="L18" s="81">
        <v>22.919999999999998</v>
      </c>
      <c r="M18" s="81">
        <v>23.04</v>
      </c>
      <c r="N18" s="81">
        <v>23.04</v>
      </c>
      <c r="O18" s="81">
        <v>23.16</v>
      </c>
      <c r="P18" s="81">
        <v>23.28</v>
      </c>
      <c r="Q18" s="81">
        <v>23.28</v>
      </c>
      <c r="R18" s="81">
        <v>23.4</v>
      </c>
      <c r="S18" s="81">
        <v>23.4</v>
      </c>
      <c r="T18" s="81">
        <v>23.52</v>
      </c>
      <c r="U18" s="81">
        <v>23.52</v>
      </c>
      <c r="V18" s="81">
        <v>23.64</v>
      </c>
      <c r="W18" s="81">
        <v>23.64</v>
      </c>
      <c r="X18" s="81">
        <v>23.759999999999998</v>
      </c>
      <c r="Y18" s="81">
        <v>23.88</v>
      </c>
      <c r="Z18" s="81">
        <v>23.88</v>
      </c>
      <c r="AA18" s="81">
        <v>24</v>
      </c>
      <c r="AB18" s="81">
        <v>24.119999999999997</v>
      </c>
      <c r="AC18" s="81">
        <v>24.240000000000002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4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</row>
    <row r="19" spans="1:148" ht="14.25">
      <c r="A19"/>
      <c r="B19" s="75">
        <v>27</v>
      </c>
      <c r="C19" s="81">
        <v>22.080000000000002</v>
      </c>
      <c r="D19" s="81">
        <v>22.32</v>
      </c>
      <c r="E19" s="81">
        <v>22.44</v>
      </c>
      <c r="F19" s="81">
        <v>22.56</v>
      </c>
      <c r="G19" s="81">
        <v>22.68</v>
      </c>
      <c r="H19" s="81">
        <v>22.799999999999997</v>
      </c>
      <c r="I19" s="81">
        <v>22.919999999999998</v>
      </c>
      <c r="J19" s="81">
        <v>23.04</v>
      </c>
      <c r="K19" s="81">
        <v>23.16</v>
      </c>
      <c r="L19" s="81">
        <v>23.28</v>
      </c>
      <c r="M19" s="81">
        <v>23.28</v>
      </c>
      <c r="N19" s="81">
        <v>23.4</v>
      </c>
      <c r="O19" s="81">
        <v>23.52</v>
      </c>
      <c r="P19" s="81">
        <v>23.52</v>
      </c>
      <c r="Q19" s="81">
        <v>23.64</v>
      </c>
      <c r="R19" s="81">
        <v>23.64</v>
      </c>
      <c r="S19" s="81">
        <v>23.759999999999998</v>
      </c>
      <c r="T19" s="81">
        <v>23.759999999999998</v>
      </c>
      <c r="U19" s="81">
        <v>23.88</v>
      </c>
      <c r="V19" s="81">
        <v>24</v>
      </c>
      <c r="W19" s="81">
        <v>24</v>
      </c>
      <c r="X19" s="81">
        <v>24.119999999999997</v>
      </c>
      <c r="Y19" s="81">
        <v>24.119999999999997</v>
      </c>
      <c r="Z19" s="81">
        <v>24.240000000000002</v>
      </c>
      <c r="AA19" s="81">
        <v>24.36</v>
      </c>
      <c r="AB19" s="81">
        <v>24.36</v>
      </c>
      <c r="AC19" s="81">
        <v>24.48</v>
      </c>
      <c r="AD19" s="81">
        <v>24.599999999999998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4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</row>
    <row r="20" spans="1:148" ht="14.25">
      <c r="A20"/>
      <c r="B20" s="75">
        <v>28</v>
      </c>
      <c r="C20" s="81">
        <v>22.32</v>
      </c>
      <c r="D20" s="81">
        <v>22.44</v>
      </c>
      <c r="E20" s="81">
        <v>22.68</v>
      </c>
      <c r="F20" s="81">
        <v>22.799999999999997</v>
      </c>
      <c r="G20" s="81">
        <v>22.919999999999998</v>
      </c>
      <c r="H20" s="81">
        <v>23.04</v>
      </c>
      <c r="I20" s="81">
        <v>23.16</v>
      </c>
      <c r="J20" s="81">
        <v>23.28</v>
      </c>
      <c r="K20" s="81">
        <v>23.4</v>
      </c>
      <c r="L20" s="81">
        <v>23.52</v>
      </c>
      <c r="M20" s="81">
        <v>23.64</v>
      </c>
      <c r="N20" s="81">
        <v>23.759999999999998</v>
      </c>
      <c r="O20" s="81">
        <v>23.759999999999998</v>
      </c>
      <c r="P20" s="81">
        <v>23.88</v>
      </c>
      <c r="Q20" s="81">
        <v>24</v>
      </c>
      <c r="R20" s="81">
        <v>24</v>
      </c>
      <c r="S20" s="81">
        <v>24.119999999999997</v>
      </c>
      <c r="T20" s="81">
        <v>24.119999999999997</v>
      </c>
      <c r="U20" s="81">
        <v>24.240000000000002</v>
      </c>
      <c r="V20" s="81">
        <v>24.240000000000002</v>
      </c>
      <c r="W20" s="81">
        <v>24.36</v>
      </c>
      <c r="X20" s="81">
        <v>24.48</v>
      </c>
      <c r="Y20" s="81">
        <v>24.48</v>
      </c>
      <c r="Z20" s="81">
        <v>24.599999999999998</v>
      </c>
      <c r="AA20" s="81">
        <v>24.599999999999998</v>
      </c>
      <c r="AB20" s="81">
        <v>24.72</v>
      </c>
      <c r="AC20" s="81">
        <v>24.839999999999996</v>
      </c>
      <c r="AD20" s="81">
        <v>24.96</v>
      </c>
      <c r="AE20" s="81">
        <v>25.08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4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</row>
    <row r="21" spans="1:148" ht="14.25">
      <c r="A21"/>
      <c r="B21" s="75">
        <v>29</v>
      </c>
      <c r="C21" s="81">
        <v>22.56</v>
      </c>
      <c r="D21" s="81">
        <v>22.68</v>
      </c>
      <c r="E21" s="81">
        <v>22.799999999999997</v>
      </c>
      <c r="F21" s="81">
        <v>23.04</v>
      </c>
      <c r="G21" s="81">
        <v>23.16</v>
      </c>
      <c r="H21" s="81">
        <v>23.28</v>
      </c>
      <c r="I21" s="81">
        <v>23.4</v>
      </c>
      <c r="J21" s="81">
        <v>23.52</v>
      </c>
      <c r="K21" s="81">
        <v>23.64</v>
      </c>
      <c r="L21" s="81">
        <v>23.759999999999998</v>
      </c>
      <c r="M21" s="81">
        <v>23.88</v>
      </c>
      <c r="N21" s="81">
        <v>24</v>
      </c>
      <c r="O21" s="81">
        <v>24.119999999999997</v>
      </c>
      <c r="P21" s="81">
        <v>24.240000000000002</v>
      </c>
      <c r="Q21" s="81">
        <v>24.240000000000002</v>
      </c>
      <c r="R21" s="81">
        <v>24.36</v>
      </c>
      <c r="S21" s="81">
        <v>24.48</v>
      </c>
      <c r="T21" s="81">
        <v>24.48</v>
      </c>
      <c r="U21" s="81">
        <v>24.599999999999998</v>
      </c>
      <c r="V21" s="81">
        <v>24.599999999999998</v>
      </c>
      <c r="W21" s="81">
        <v>24.72</v>
      </c>
      <c r="X21" s="81">
        <v>24.72</v>
      </c>
      <c r="Y21" s="81">
        <v>24.839999999999996</v>
      </c>
      <c r="Z21" s="81">
        <v>24.96</v>
      </c>
      <c r="AA21" s="81">
        <v>24.96</v>
      </c>
      <c r="AB21" s="81">
        <v>25.08</v>
      </c>
      <c r="AC21" s="81">
        <v>25.200000000000003</v>
      </c>
      <c r="AD21" s="81">
        <v>25.32</v>
      </c>
      <c r="AE21" s="81">
        <v>25.44</v>
      </c>
      <c r="AF21" s="81">
        <v>25.56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4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</row>
    <row r="22" spans="1:148" ht="14.25">
      <c r="A22"/>
      <c r="B22" s="75">
        <v>30</v>
      </c>
      <c r="C22" s="81">
        <v>22.68</v>
      </c>
      <c r="D22" s="81">
        <v>22.919999999999998</v>
      </c>
      <c r="E22" s="81">
        <v>23.04</v>
      </c>
      <c r="F22" s="81">
        <v>23.28</v>
      </c>
      <c r="G22" s="81">
        <v>23.4</v>
      </c>
      <c r="H22" s="81">
        <v>23.52</v>
      </c>
      <c r="I22" s="81">
        <v>23.759999999999998</v>
      </c>
      <c r="J22" s="81">
        <v>23.88</v>
      </c>
      <c r="K22" s="81">
        <v>24</v>
      </c>
      <c r="L22" s="81">
        <v>24.119999999999997</v>
      </c>
      <c r="M22" s="81">
        <v>24.240000000000002</v>
      </c>
      <c r="N22" s="81">
        <v>24.36</v>
      </c>
      <c r="O22" s="81">
        <v>24.48</v>
      </c>
      <c r="P22" s="81">
        <v>24.48</v>
      </c>
      <c r="Q22" s="81">
        <v>24.599999999999998</v>
      </c>
      <c r="R22" s="81">
        <v>24.72</v>
      </c>
      <c r="S22" s="81">
        <v>24.839999999999996</v>
      </c>
      <c r="T22" s="81">
        <v>24.839999999999996</v>
      </c>
      <c r="U22" s="81">
        <v>24.96</v>
      </c>
      <c r="V22" s="81">
        <v>24.96</v>
      </c>
      <c r="W22" s="81">
        <v>25.08</v>
      </c>
      <c r="X22" s="81">
        <v>25.200000000000003</v>
      </c>
      <c r="Y22" s="81">
        <v>25.200000000000003</v>
      </c>
      <c r="Z22" s="81">
        <v>25.32</v>
      </c>
      <c r="AA22" s="81">
        <v>25.32</v>
      </c>
      <c r="AB22" s="81">
        <v>25.44</v>
      </c>
      <c r="AC22" s="81">
        <v>25.56</v>
      </c>
      <c r="AD22" s="81">
        <v>25.68</v>
      </c>
      <c r="AE22" s="81">
        <v>25.68</v>
      </c>
      <c r="AF22" s="81">
        <v>25.799999999999997</v>
      </c>
      <c r="AG22" s="81">
        <v>25.92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4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</row>
    <row r="23" spans="1:148" ht="14.25">
      <c r="A23"/>
      <c r="B23" s="75">
        <v>31</v>
      </c>
      <c r="C23" s="81">
        <v>22.919999999999998</v>
      </c>
      <c r="D23" s="81">
        <v>23.04</v>
      </c>
      <c r="E23" s="81">
        <v>23.28</v>
      </c>
      <c r="F23" s="81">
        <v>23.52</v>
      </c>
      <c r="G23" s="81">
        <v>23.64</v>
      </c>
      <c r="H23" s="81">
        <v>23.759999999999998</v>
      </c>
      <c r="I23" s="81">
        <v>24</v>
      </c>
      <c r="J23" s="81">
        <v>24.119999999999997</v>
      </c>
      <c r="K23" s="81">
        <v>24.240000000000002</v>
      </c>
      <c r="L23" s="81">
        <v>24.36</v>
      </c>
      <c r="M23" s="81">
        <v>24.48</v>
      </c>
      <c r="N23" s="81">
        <v>24.599999999999998</v>
      </c>
      <c r="O23" s="81">
        <v>24.72</v>
      </c>
      <c r="P23" s="81">
        <v>24.839999999999996</v>
      </c>
      <c r="Q23" s="81">
        <v>24.96</v>
      </c>
      <c r="R23" s="81">
        <v>25.08</v>
      </c>
      <c r="S23" s="81">
        <v>25.200000000000003</v>
      </c>
      <c r="T23" s="81">
        <v>25.200000000000003</v>
      </c>
      <c r="U23" s="81">
        <v>25.32</v>
      </c>
      <c r="V23" s="81">
        <v>25.32</v>
      </c>
      <c r="W23" s="81">
        <v>25.44</v>
      </c>
      <c r="X23" s="81">
        <v>25.56</v>
      </c>
      <c r="Y23" s="81">
        <v>25.56</v>
      </c>
      <c r="Z23" s="81">
        <v>25.68</v>
      </c>
      <c r="AA23" s="81">
        <v>25.68</v>
      </c>
      <c r="AB23" s="81">
        <v>25.799999999999997</v>
      </c>
      <c r="AC23" s="81">
        <v>25.92</v>
      </c>
      <c r="AD23" s="81">
        <v>26.04</v>
      </c>
      <c r="AE23" s="81">
        <v>26.04</v>
      </c>
      <c r="AF23" s="81">
        <v>26.160000000000004</v>
      </c>
      <c r="AG23" s="81">
        <v>26.28</v>
      </c>
      <c r="AH23" s="81">
        <v>26.400000000000002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4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</row>
    <row r="24" spans="1:148" ht="14.25">
      <c r="A24"/>
      <c r="B24" s="75">
        <v>32</v>
      </c>
      <c r="C24" s="81">
        <v>23.04</v>
      </c>
      <c r="D24" s="81">
        <v>23.28</v>
      </c>
      <c r="E24" s="81">
        <v>23.52</v>
      </c>
      <c r="F24" s="81">
        <v>23.64</v>
      </c>
      <c r="G24" s="81">
        <v>23.88</v>
      </c>
      <c r="H24" s="81">
        <v>24</v>
      </c>
      <c r="I24" s="81">
        <v>24.240000000000002</v>
      </c>
      <c r="J24" s="81">
        <v>24.36</v>
      </c>
      <c r="K24" s="81">
        <v>24.48</v>
      </c>
      <c r="L24" s="81">
        <v>24.72</v>
      </c>
      <c r="M24" s="81">
        <v>24.839999999999996</v>
      </c>
      <c r="N24" s="81">
        <v>24.96</v>
      </c>
      <c r="O24" s="81">
        <v>25.08</v>
      </c>
      <c r="P24" s="81">
        <v>25.200000000000003</v>
      </c>
      <c r="Q24" s="81">
        <v>25.32</v>
      </c>
      <c r="R24" s="81">
        <v>25.44</v>
      </c>
      <c r="S24" s="81">
        <v>25.56</v>
      </c>
      <c r="T24" s="81">
        <v>25.56</v>
      </c>
      <c r="U24" s="81">
        <v>25.68</v>
      </c>
      <c r="V24" s="81">
        <v>25.799999999999997</v>
      </c>
      <c r="W24" s="81">
        <v>25.799999999999997</v>
      </c>
      <c r="X24" s="81">
        <v>25.92</v>
      </c>
      <c r="Y24" s="81">
        <v>26.04</v>
      </c>
      <c r="Z24" s="81">
        <v>26.04</v>
      </c>
      <c r="AA24" s="81">
        <v>26.160000000000004</v>
      </c>
      <c r="AB24" s="81">
        <v>26.160000000000004</v>
      </c>
      <c r="AC24" s="81">
        <v>26.28</v>
      </c>
      <c r="AD24" s="81">
        <v>26.400000000000002</v>
      </c>
      <c r="AE24" s="81">
        <v>26.52</v>
      </c>
      <c r="AF24" s="81">
        <v>26.52</v>
      </c>
      <c r="AG24" s="81">
        <v>26.64</v>
      </c>
      <c r="AH24" s="81">
        <v>26.759999999999998</v>
      </c>
      <c r="AI24" s="81">
        <v>27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4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</row>
    <row r="25" spans="1:148" ht="14.25">
      <c r="A25"/>
      <c r="B25" s="75">
        <v>33</v>
      </c>
      <c r="C25" s="81">
        <v>23.28</v>
      </c>
      <c r="D25" s="81">
        <v>23.52</v>
      </c>
      <c r="E25" s="81">
        <v>23.64</v>
      </c>
      <c r="F25" s="81">
        <v>23.88</v>
      </c>
      <c r="G25" s="81">
        <v>24.119999999999997</v>
      </c>
      <c r="H25" s="81">
        <v>24.240000000000002</v>
      </c>
      <c r="I25" s="81">
        <v>24.48</v>
      </c>
      <c r="J25" s="81">
        <v>24.599999999999998</v>
      </c>
      <c r="K25" s="81">
        <v>24.839999999999996</v>
      </c>
      <c r="L25" s="81">
        <v>24.96</v>
      </c>
      <c r="M25" s="81">
        <v>25.08</v>
      </c>
      <c r="N25" s="81">
        <v>25.32</v>
      </c>
      <c r="O25" s="81">
        <v>25.44</v>
      </c>
      <c r="P25" s="81">
        <v>25.56</v>
      </c>
      <c r="Q25" s="81">
        <v>25.68</v>
      </c>
      <c r="R25" s="81">
        <v>25.799999999999997</v>
      </c>
      <c r="S25" s="81">
        <v>25.92</v>
      </c>
      <c r="T25" s="81">
        <v>25.92</v>
      </c>
      <c r="U25" s="81">
        <v>26.04</v>
      </c>
      <c r="V25" s="81">
        <v>26.160000000000004</v>
      </c>
      <c r="W25" s="81">
        <v>26.28</v>
      </c>
      <c r="X25" s="81">
        <v>26.28</v>
      </c>
      <c r="Y25" s="81">
        <v>26.400000000000002</v>
      </c>
      <c r="Z25" s="81">
        <v>26.400000000000002</v>
      </c>
      <c r="AA25" s="81">
        <v>26.52</v>
      </c>
      <c r="AB25" s="81">
        <v>26.64</v>
      </c>
      <c r="AC25" s="81">
        <v>26.64</v>
      </c>
      <c r="AD25" s="81">
        <v>26.759999999999998</v>
      </c>
      <c r="AE25" s="81">
        <v>26.880000000000003</v>
      </c>
      <c r="AF25" s="81">
        <v>27</v>
      </c>
      <c r="AG25" s="81">
        <v>27</v>
      </c>
      <c r="AH25" s="81">
        <v>27.119999999999997</v>
      </c>
      <c r="AI25" s="81">
        <v>27.36</v>
      </c>
      <c r="AJ25" s="81">
        <v>27.48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1">
        <v>0</v>
      </c>
      <c r="BE25" s="81">
        <v>0</v>
      </c>
      <c r="BF25" s="81">
        <v>0</v>
      </c>
      <c r="BG25" s="4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</row>
    <row r="26" spans="1:148" ht="14.25">
      <c r="A26"/>
      <c r="B26" s="75">
        <v>34</v>
      </c>
      <c r="C26" s="81">
        <v>23.4</v>
      </c>
      <c r="D26" s="81">
        <v>23.64</v>
      </c>
      <c r="E26" s="81">
        <v>23.88</v>
      </c>
      <c r="F26" s="81">
        <v>24.119999999999997</v>
      </c>
      <c r="G26" s="81">
        <v>24.240000000000002</v>
      </c>
      <c r="H26" s="81">
        <v>24.48</v>
      </c>
      <c r="I26" s="81">
        <v>24.72</v>
      </c>
      <c r="J26" s="81">
        <v>24.839999999999996</v>
      </c>
      <c r="K26" s="81">
        <v>25.08</v>
      </c>
      <c r="L26" s="81">
        <v>25.200000000000003</v>
      </c>
      <c r="M26" s="81">
        <v>25.44</v>
      </c>
      <c r="N26" s="81">
        <v>25.56</v>
      </c>
      <c r="O26" s="81">
        <v>25.68</v>
      </c>
      <c r="P26" s="81">
        <v>25.92</v>
      </c>
      <c r="Q26" s="81">
        <v>26.04</v>
      </c>
      <c r="R26" s="81">
        <v>26.160000000000004</v>
      </c>
      <c r="S26" s="81">
        <v>26.28</v>
      </c>
      <c r="T26" s="81">
        <v>26.28</v>
      </c>
      <c r="U26" s="81">
        <v>26.400000000000002</v>
      </c>
      <c r="V26" s="81">
        <v>26.52</v>
      </c>
      <c r="W26" s="81">
        <v>26.64</v>
      </c>
      <c r="X26" s="81">
        <v>26.759999999999998</v>
      </c>
      <c r="Y26" s="81">
        <v>26.759999999999998</v>
      </c>
      <c r="Z26" s="81">
        <v>26.880000000000003</v>
      </c>
      <c r="AA26" s="81">
        <v>27</v>
      </c>
      <c r="AB26" s="81">
        <v>27</v>
      </c>
      <c r="AC26" s="81">
        <v>27.119999999999997</v>
      </c>
      <c r="AD26" s="81">
        <v>27.240000000000002</v>
      </c>
      <c r="AE26" s="81">
        <v>27.240000000000002</v>
      </c>
      <c r="AF26" s="81">
        <v>27.36</v>
      </c>
      <c r="AG26" s="81">
        <v>27.48</v>
      </c>
      <c r="AH26" s="81">
        <v>27.599999999999998</v>
      </c>
      <c r="AI26" s="81">
        <v>27.72</v>
      </c>
      <c r="AJ26" s="81">
        <v>27.839999999999996</v>
      </c>
      <c r="AK26" s="81">
        <v>27.96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4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</row>
    <row r="27" spans="1:148" ht="14.25">
      <c r="A27"/>
      <c r="B27" s="75">
        <v>35</v>
      </c>
      <c r="C27" s="81">
        <v>23.52</v>
      </c>
      <c r="D27" s="81">
        <v>23.759999999999998</v>
      </c>
      <c r="E27" s="81">
        <v>24</v>
      </c>
      <c r="F27" s="81">
        <v>24.240000000000002</v>
      </c>
      <c r="G27" s="81">
        <v>24.48</v>
      </c>
      <c r="H27" s="81">
        <v>24.72</v>
      </c>
      <c r="I27" s="81">
        <v>24.96</v>
      </c>
      <c r="J27" s="81">
        <v>25.200000000000003</v>
      </c>
      <c r="K27" s="81">
        <v>25.32</v>
      </c>
      <c r="L27" s="81">
        <v>25.56</v>
      </c>
      <c r="M27" s="81">
        <v>25.68</v>
      </c>
      <c r="N27" s="81">
        <v>25.92</v>
      </c>
      <c r="O27" s="81">
        <v>26.04</v>
      </c>
      <c r="P27" s="81">
        <v>26.160000000000004</v>
      </c>
      <c r="Q27" s="81">
        <v>26.28</v>
      </c>
      <c r="R27" s="81">
        <v>26.52</v>
      </c>
      <c r="S27" s="81">
        <v>26.64</v>
      </c>
      <c r="T27" s="81">
        <v>26.759999999999998</v>
      </c>
      <c r="U27" s="81">
        <v>26.880000000000003</v>
      </c>
      <c r="V27" s="81">
        <v>26.880000000000003</v>
      </c>
      <c r="W27" s="81">
        <v>27</v>
      </c>
      <c r="X27" s="81">
        <v>27.119999999999997</v>
      </c>
      <c r="Y27" s="81">
        <v>27.240000000000002</v>
      </c>
      <c r="Z27" s="81">
        <v>27.240000000000002</v>
      </c>
      <c r="AA27" s="81">
        <v>27.36</v>
      </c>
      <c r="AB27" s="81">
        <v>27.48</v>
      </c>
      <c r="AC27" s="81">
        <v>27.48</v>
      </c>
      <c r="AD27" s="81">
        <v>27.599999999999998</v>
      </c>
      <c r="AE27" s="81">
        <v>27.72</v>
      </c>
      <c r="AF27" s="81">
        <v>27.839999999999996</v>
      </c>
      <c r="AG27" s="81">
        <v>27.839999999999996</v>
      </c>
      <c r="AH27" s="81">
        <v>27.96</v>
      </c>
      <c r="AI27" s="81">
        <v>28.08</v>
      </c>
      <c r="AJ27" s="81">
        <v>28.200000000000003</v>
      </c>
      <c r="AK27" s="81">
        <v>28.32</v>
      </c>
      <c r="AL27" s="81">
        <v>28.56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1">
        <v>0</v>
      </c>
      <c r="BE27" s="81">
        <v>0</v>
      </c>
      <c r="BF27" s="81">
        <v>0</v>
      </c>
      <c r="BG27" s="4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</row>
    <row r="28" spans="1:148" ht="14.25">
      <c r="A28"/>
      <c r="B28" s="75">
        <v>36</v>
      </c>
      <c r="C28" s="81">
        <v>23.759999999999998</v>
      </c>
      <c r="D28" s="81">
        <v>24</v>
      </c>
      <c r="E28" s="81">
        <v>24.240000000000002</v>
      </c>
      <c r="F28" s="81">
        <v>24.48</v>
      </c>
      <c r="G28" s="81">
        <v>24.72</v>
      </c>
      <c r="H28" s="81">
        <v>24.96</v>
      </c>
      <c r="I28" s="81">
        <v>25.200000000000003</v>
      </c>
      <c r="J28" s="81">
        <v>25.44</v>
      </c>
      <c r="K28" s="81">
        <v>25.56</v>
      </c>
      <c r="L28" s="81">
        <v>25.799999999999997</v>
      </c>
      <c r="M28" s="81">
        <v>26.04</v>
      </c>
      <c r="N28" s="81">
        <v>26.160000000000004</v>
      </c>
      <c r="O28" s="81">
        <v>26.400000000000002</v>
      </c>
      <c r="P28" s="81">
        <v>26.52</v>
      </c>
      <c r="Q28" s="81">
        <v>26.64</v>
      </c>
      <c r="R28" s="81">
        <v>26.880000000000003</v>
      </c>
      <c r="S28" s="81">
        <v>27</v>
      </c>
      <c r="T28" s="81">
        <v>27.119999999999997</v>
      </c>
      <c r="U28" s="81">
        <v>27.240000000000002</v>
      </c>
      <c r="V28" s="81">
        <v>27.36</v>
      </c>
      <c r="W28" s="81">
        <v>27.48</v>
      </c>
      <c r="X28" s="81">
        <v>27.599999999999998</v>
      </c>
      <c r="Y28" s="81">
        <v>27.599999999999998</v>
      </c>
      <c r="Z28" s="81">
        <v>27.72</v>
      </c>
      <c r="AA28" s="81">
        <v>27.839999999999996</v>
      </c>
      <c r="AB28" s="81">
        <v>27.839999999999996</v>
      </c>
      <c r="AC28" s="81">
        <v>27.96</v>
      </c>
      <c r="AD28" s="81">
        <v>28.08</v>
      </c>
      <c r="AE28" s="81">
        <v>28.200000000000003</v>
      </c>
      <c r="AF28" s="81">
        <v>28.200000000000003</v>
      </c>
      <c r="AG28" s="81">
        <v>28.32</v>
      </c>
      <c r="AH28" s="81">
        <v>28.44</v>
      </c>
      <c r="AI28" s="81">
        <v>28.56</v>
      </c>
      <c r="AJ28" s="81">
        <v>28.68</v>
      </c>
      <c r="AK28" s="81">
        <v>28.799999999999997</v>
      </c>
      <c r="AL28" s="81">
        <v>28.92</v>
      </c>
      <c r="AM28" s="81">
        <v>29.04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1">
        <v>0</v>
      </c>
      <c r="BE28" s="81">
        <v>0</v>
      </c>
      <c r="BF28" s="81">
        <v>0</v>
      </c>
      <c r="BG28" s="4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</row>
    <row r="29" spans="1:148" ht="14.25">
      <c r="A29"/>
      <c r="B29" s="75">
        <v>37</v>
      </c>
      <c r="C29" s="81">
        <v>23.88</v>
      </c>
      <c r="D29" s="81">
        <v>24.119999999999997</v>
      </c>
      <c r="E29" s="81">
        <v>24.36</v>
      </c>
      <c r="F29" s="81">
        <v>24.599999999999998</v>
      </c>
      <c r="G29" s="81">
        <v>24.839999999999996</v>
      </c>
      <c r="H29" s="81">
        <v>25.200000000000003</v>
      </c>
      <c r="I29" s="81">
        <v>25.44</v>
      </c>
      <c r="J29" s="81">
        <v>25.56</v>
      </c>
      <c r="K29" s="81">
        <v>25.799999999999997</v>
      </c>
      <c r="L29" s="81">
        <v>26.04</v>
      </c>
      <c r="M29" s="81">
        <v>26.28</v>
      </c>
      <c r="N29" s="81">
        <v>26.52</v>
      </c>
      <c r="O29" s="81">
        <v>26.64</v>
      </c>
      <c r="P29" s="81">
        <v>26.880000000000003</v>
      </c>
      <c r="Q29" s="81">
        <v>27</v>
      </c>
      <c r="R29" s="81">
        <v>27.119999999999997</v>
      </c>
      <c r="S29" s="81">
        <v>27.36</v>
      </c>
      <c r="T29" s="81">
        <v>27.48</v>
      </c>
      <c r="U29" s="81">
        <v>27.599999999999998</v>
      </c>
      <c r="V29" s="81">
        <v>27.72</v>
      </c>
      <c r="W29" s="81">
        <v>27.839999999999996</v>
      </c>
      <c r="X29" s="81">
        <v>27.96</v>
      </c>
      <c r="Y29" s="81">
        <v>28.08</v>
      </c>
      <c r="Z29" s="81">
        <v>28.200000000000003</v>
      </c>
      <c r="AA29" s="81">
        <v>28.32</v>
      </c>
      <c r="AB29" s="81">
        <v>28.32</v>
      </c>
      <c r="AC29" s="81">
        <v>28.44</v>
      </c>
      <c r="AD29" s="81">
        <v>28.56</v>
      </c>
      <c r="AE29" s="81">
        <v>28.56</v>
      </c>
      <c r="AF29" s="81">
        <v>28.68</v>
      </c>
      <c r="AG29" s="81">
        <v>28.799999999999997</v>
      </c>
      <c r="AH29" s="81">
        <v>28.92</v>
      </c>
      <c r="AI29" s="81">
        <v>28.92</v>
      </c>
      <c r="AJ29" s="81">
        <v>29.04</v>
      </c>
      <c r="AK29" s="81">
        <v>29.160000000000004</v>
      </c>
      <c r="AL29" s="81">
        <v>29.400000000000002</v>
      </c>
      <c r="AM29" s="81">
        <v>29.52</v>
      </c>
      <c r="AN29" s="81">
        <v>29.64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4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</row>
    <row r="30" spans="1:148" ht="14.25">
      <c r="A30"/>
      <c r="B30" s="75">
        <v>38</v>
      </c>
      <c r="C30" s="81">
        <v>24</v>
      </c>
      <c r="D30" s="81">
        <v>24.240000000000002</v>
      </c>
      <c r="E30" s="81">
        <v>24.48</v>
      </c>
      <c r="F30" s="81">
        <v>24.839999999999996</v>
      </c>
      <c r="G30" s="81">
        <v>25.08</v>
      </c>
      <c r="H30" s="81">
        <v>25.32</v>
      </c>
      <c r="I30" s="81">
        <v>25.56</v>
      </c>
      <c r="J30" s="81">
        <v>25.799999999999997</v>
      </c>
      <c r="K30" s="81">
        <v>26.04</v>
      </c>
      <c r="L30" s="81">
        <v>26.28</v>
      </c>
      <c r="M30" s="81">
        <v>26.52</v>
      </c>
      <c r="N30" s="81">
        <v>26.759999999999998</v>
      </c>
      <c r="O30" s="81">
        <v>27</v>
      </c>
      <c r="P30" s="81">
        <v>27.119999999999997</v>
      </c>
      <c r="Q30" s="81">
        <v>27.36</v>
      </c>
      <c r="R30" s="81">
        <v>27.48</v>
      </c>
      <c r="S30" s="81">
        <v>27.72</v>
      </c>
      <c r="T30" s="81">
        <v>27.839999999999996</v>
      </c>
      <c r="U30" s="81">
        <v>27.96</v>
      </c>
      <c r="V30" s="81">
        <v>28.200000000000003</v>
      </c>
      <c r="W30" s="81">
        <v>28.32</v>
      </c>
      <c r="X30" s="81">
        <v>28.44</v>
      </c>
      <c r="Y30" s="81">
        <v>28.56</v>
      </c>
      <c r="Z30" s="81">
        <v>28.56</v>
      </c>
      <c r="AA30" s="81">
        <v>28.68</v>
      </c>
      <c r="AB30" s="81">
        <v>28.799999999999997</v>
      </c>
      <c r="AC30" s="81">
        <v>28.92</v>
      </c>
      <c r="AD30" s="81">
        <v>29.04</v>
      </c>
      <c r="AE30" s="81">
        <v>29.04</v>
      </c>
      <c r="AF30" s="81">
        <v>29.160000000000004</v>
      </c>
      <c r="AG30" s="81">
        <v>29.28</v>
      </c>
      <c r="AH30" s="81">
        <v>29.400000000000002</v>
      </c>
      <c r="AI30" s="81">
        <v>29.400000000000002</v>
      </c>
      <c r="AJ30" s="81">
        <v>29.52</v>
      </c>
      <c r="AK30" s="81">
        <v>29.64</v>
      </c>
      <c r="AL30" s="81">
        <v>29.759999999999998</v>
      </c>
      <c r="AM30" s="81">
        <v>29.880000000000003</v>
      </c>
      <c r="AN30" s="81">
        <v>30.119999999999997</v>
      </c>
      <c r="AO30" s="81">
        <v>30.240000000000002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1">
        <v>0</v>
      </c>
      <c r="BE30" s="81">
        <v>0</v>
      </c>
      <c r="BF30" s="81">
        <v>0</v>
      </c>
      <c r="BG30" s="4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</row>
    <row r="31" spans="1:148" ht="14.25">
      <c r="A31"/>
      <c r="B31" s="75">
        <v>39</v>
      </c>
      <c r="C31" s="81">
        <v>24.119999999999997</v>
      </c>
      <c r="D31" s="81">
        <v>24.36</v>
      </c>
      <c r="E31" s="81">
        <v>24.72</v>
      </c>
      <c r="F31" s="81">
        <v>24.96</v>
      </c>
      <c r="G31" s="81">
        <v>25.200000000000003</v>
      </c>
      <c r="H31" s="81">
        <v>25.56</v>
      </c>
      <c r="I31" s="81">
        <v>25.799999999999997</v>
      </c>
      <c r="J31" s="81">
        <v>26.04</v>
      </c>
      <c r="K31" s="81">
        <v>26.28</v>
      </c>
      <c r="L31" s="81">
        <v>26.52</v>
      </c>
      <c r="M31" s="81">
        <v>26.759999999999998</v>
      </c>
      <c r="N31" s="81">
        <v>27</v>
      </c>
      <c r="O31" s="81">
        <v>27.240000000000002</v>
      </c>
      <c r="P31" s="81">
        <v>27.48</v>
      </c>
      <c r="Q31" s="81">
        <v>27.72</v>
      </c>
      <c r="R31" s="81">
        <v>27.839999999999996</v>
      </c>
      <c r="S31" s="81">
        <v>28.08</v>
      </c>
      <c r="T31" s="81">
        <v>28.200000000000003</v>
      </c>
      <c r="U31" s="81">
        <v>28.44</v>
      </c>
      <c r="V31" s="81">
        <v>28.56</v>
      </c>
      <c r="W31" s="81">
        <v>28.68</v>
      </c>
      <c r="X31" s="81">
        <v>28.799999999999997</v>
      </c>
      <c r="Y31" s="81">
        <v>28.92</v>
      </c>
      <c r="Z31" s="81">
        <v>29.04</v>
      </c>
      <c r="AA31" s="81">
        <v>29.160000000000004</v>
      </c>
      <c r="AB31" s="81">
        <v>29.28</v>
      </c>
      <c r="AC31" s="81">
        <v>29.400000000000002</v>
      </c>
      <c r="AD31" s="81">
        <v>29.52</v>
      </c>
      <c r="AE31" s="81">
        <v>29.52</v>
      </c>
      <c r="AF31" s="81">
        <v>29.64</v>
      </c>
      <c r="AG31" s="81">
        <v>29.759999999999998</v>
      </c>
      <c r="AH31" s="81">
        <v>29.880000000000003</v>
      </c>
      <c r="AI31" s="81">
        <v>30</v>
      </c>
      <c r="AJ31" s="81">
        <v>30</v>
      </c>
      <c r="AK31" s="81">
        <v>30.119999999999997</v>
      </c>
      <c r="AL31" s="81">
        <v>30.240000000000002</v>
      </c>
      <c r="AM31" s="81">
        <v>30.36</v>
      </c>
      <c r="AN31" s="81">
        <v>30.599999999999998</v>
      </c>
      <c r="AO31" s="81">
        <v>30.72</v>
      </c>
      <c r="AP31" s="81">
        <v>30.839999999999996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1">
        <v>0</v>
      </c>
      <c r="BE31" s="81">
        <v>0</v>
      </c>
      <c r="BF31" s="81">
        <v>0</v>
      </c>
      <c r="BG31" s="4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</row>
    <row r="32" spans="1:148" ht="14.25">
      <c r="A32"/>
      <c r="B32" s="75">
        <v>40</v>
      </c>
      <c r="C32" s="81">
        <v>24.240000000000002</v>
      </c>
      <c r="D32" s="81">
        <v>24.48</v>
      </c>
      <c r="E32" s="81">
        <v>24.839999999999996</v>
      </c>
      <c r="F32" s="81">
        <v>25.08</v>
      </c>
      <c r="G32" s="81">
        <v>25.44</v>
      </c>
      <c r="H32" s="81">
        <v>25.68</v>
      </c>
      <c r="I32" s="81">
        <v>26.04</v>
      </c>
      <c r="J32" s="81">
        <v>26.28</v>
      </c>
      <c r="K32" s="81">
        <v>26.52</v>
      </c>
      <c r="L32" s="81">
        <v>26.759999999999998</v>
      </c>
      <c r="M32" s="81">
        <v>27.119999999999997</v>
      </c>
      <c r="N32" s="81">
        <v>27.36</v>
      </c>
      <c r="O32" s="81">
        <v>27.599999999999998</v>
      </c>
      <c r="P32" s="81">
        <v>27.839999999999996</v>
      </c>
      <c r="Q32" s="81">
        <v>27.96</v>
      </c>
      <c r="R32" s="81">
        <v>28.200000000000003</v>
      </c>
      <c r="S32" s="81">
        <v>28.44</v>
      </c>
      <c r="T32" s="81">
        <v>28.56</v>
      </c>
      <c r="U32" s="81">
        <v>28.799999999999997</v>
      </c>
      <c r="V32" s="81">
        <v>28.92</v>
      </c>
      <c r="W32" s="81">
        <v>29.160000000000004</v>
      </c>
      <c r="X32" s="81">
        <v>29.28</v>
      </c>
      <c r="Y32" s="81">
        <v>29.400000000000002</v>
      </c>
      <c r="Z32" s="81">
        <v>29.52</v>
      </c>
      <c r="AA32" s="81">
        <v>29.64</v>
      </c>
      <c r="AB32" s="81">
        <v>29.759999999999998</v>
      </c>
      <c r="AC32" s="81">
        <v>29.880000000000003</v>
      </c>
      <c r="AD32" s="81">
        <v>30</v>
      </c>
      <c r="AE32" s="81">
        <v>30.119999999999997</v>
      </c>
      <c r="AF32" s="81">
        <v>30.119999999999997</v>
      </c>
      <c r="AG32" s="81">
        <v>30.240000000000002</v>
      </c>
      <c r="AH32" s="81">
        <v>30.36</v>
      </c>
      <c r="AI32" s="81">
        <v>30.48</v>
      </c>
      <c r="AJ32" s="81">
        <v>30.599999999999998</v>
      </c>
      <c r="AK32" s="81">
        <v>30.72</v>
      </c>
      <c r="AL32" s="81">
        <v>30.72</v>
      </c>
      <c r="AM32" s="81">
        <v>30.839999999999996</v>
      </c>
      <c r="AN32" s="81">
        <v>31.08</v>
      </c>
      <c r="AO32" s="81">
        <v>31.200000000000003</v>
      </c>
      <c r="AP32" s="81">
        <v>31.32</v>
      </c>
      <c r="AQ32" s="81">
        <v>31.56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4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</row>
    <row r="33" spans="1:148" ht="14.25">
      <c r="A33"/>
      <c r="B33" s="75">
        <v>41</v>
      </c>
      <c r="C33" s="81">
        <v>24.36</v>
      </c>
      <c r="D33" s="81">
        <v>24.599999999999998</v>
      </c>
      <c r="E33" s="81">
        <v>24.96</v>
      </c>
      <c r="F33" s="81">
        <v>25.32</v>
      </c>
      <c r="G33" s="81">
        <v>25.56</v>
      </c>
      <c r="H33" s="81">
        <v>25.92</v>
      </c>
      <c r="I33" s="81">
        <v>26.160000000000004</v>
      </c>
      <c r="J33" s="81">
        <v>26.52</v>
      </c>
      <c r="K33" s="81">
        <v>26.759999999999998</v>
      </c>
      <c r="L33" s="81">
        <v>27</v>
      </c>
      <c r="M33" s="81">
        <v>27.36</v>
      </c>
      <c r="N33" s="81">
        <v>27.599999999999998</v>
      </c>
      <c r="O33" s="81">
        <v>27.839999999999996</v>
      </c>
      <c r="P33" s="81">
        <v>28.08</v>
      </c>
      <c r="Q33" s="81">
        <v>28.32</v>
      </c>
      <c r="R33" s="81">
        <v>28.56</v>
      </c>
      <c r="S33" s="81">
        <v>28.799999999999997</v>
      </c>
      <c r="T33" s="81">
        <v>28.92</v>
      </c>
      <c r="U33" s="81">
        <v>29.160000000000004</v>
      </c>
      <c r="V33" s="81">
        <v>29.400000000000002</v>
      </c>
      <c r="W33" s="81">
        <v>29.52</v>
      </c>
      <c r="X33" s="81">
        <v>29.64</v>
      </c>
      <c r="Y33" s="81">
        <v>29.880000000000003</v>
      </c>
      <c r="Z33" s="81">
        <v>30</v>
      </c>
      <c r="AA33" s="81">
        <v>30.119999999999997</v>
      </c>
      <c r="AB33" s="81">
        <v>30.240000000000002</v>
      </c>
      <c r="AC33" s="81">
        <v>30.36</v>
      </c>
      <c r="AD33" s="81">
        <v>30.48</v>
      </c>
      <c r="AE33" s="81">
        <v>30.599999999999998</v>
      </c>
      <c r="AF33" s="81">
        <v>30.72</v>
      </c>
      <c r="AG33" s="81">
        <v>30.839999999999996</v>
      </c>
      <c r="AH33" s="81">
        <v>30.839999999999996</v>
      </c>
      <c r="AI33" s="81">
        <v>30.96</v>
      </c>
      <c r="AJ33" s="81">
        <v>31.08</v>
      </c>
      <c r="AK33" s="81">
        <v>31.200000000000003</v>
      </c>
      <c r="AL33" s="81">
        <v>31.32</v>
      </c>
      <c r="AM33" s="81">
        <v>31.44</v>
      </c>
      <c r="AN33" s="81">
        <v>31.56</v>
      </c>
      <c r="AO33" s="81">
        <v>31.68</v>
      </c>
      <c r="AP33" s="81">
        <v>31.799999999999997</v>
      </c>
      <c r="AQ33" s="81">
        <v>32.04</v>
      </c>
      <c r="AR33" s="81">
        <v>32.160000000000004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1">
        <v>0</v>
      </c>
      <c r="BE33" s="81">
        <v>0</v>
      </c>
      <c r="BF33" s="81">
        <v>0</v>
      </c>
      <c r="BG33" s="4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</row>
    <row r="34" spans="1:148" ht="14.25">
      <c r="A34"/>
      <c r="B34" s="75">
        <v>42</v>
      </c>
      <c r="C34" s="81">
        <v>24.48</v>
      </c>
      <c r="D34" s="81">
        <v>24.72</v>
      </c>
      <c r="E34" s="81">
        <v>25.08</v>
      </c>
      <c r="F34" s="81">
        <v>25.44</v>
      </c>
      <c r="G34" s="81">
        <v>25.68</v>
      </c>
      <c r="H34" s="81">
        <v>26.04</v>
      </c>
      <c r="I34" s="81">
        <v>26.400000000000002</v>
      </c>
      <c r="J34" s="81">
        <v>26.64</v>
      </c>
      <c r="K34" s="81">
        <v>27</v>
      </c>
      <c r="L34" s="81">
        <v>27.240000000000002</v>
      </c>
      <c r="M34" s="81">
        <v>27.599999999999998</v>
      </c>
      <c r="N34" s="81">
        <v>27.839999999999996</v>
      </c>
      <c r="O34" s="81">
        <v>28.08</v>
      </c>
      <c r="P34" s="81">
        <v>28.44</v>
      </c>
      <c r="Q34" s="81">
        <v>28.68</v>
      </c>
      <c r="R34" s="81">
        <v>28.92</v>
      </c>
      <c r="S34" s="81">
        <v>29.160000000000004</v>
      </c>
      <c r="T34" s="81">
        <v>29.400000000000002</v>
      </c>
      <c r="U34" s="81">
        <v>29.52</v>
      </c>
      <c r="V34" s="81">
        <v>29.759999999999998</v>
      </c>
      <c r="W34" s="81">
        <v>30</v>
      </c>
      <c r="X34" s="81">
        <v>30.119999999999997</v>
      </c>
      <c r="Y34" s="81">
        <v>30.240000000000002</v>
      </c>
      <c r="Z34" s="81">
        <v>30.48</v>
      </c>
      <c r="AA34" s="81">
        <v>30.599999999999998</v>
      </c>
      <c r="AB34" s="81">
        <v>30.72</v>
      </c>
      <c r="AC34" s="81">
        <v>30.839999999999996</v>
      </c>
      <c r="AD34" s="81">
        <v>30.96</v>
      </c>
      <c r="AE34" s="81">
        <v>31.08</v>
      </c>
      <c r="AF34" s="81">
        <v>31.200000000000003</v>
      </c>
      <c r="AG34" s="81">
        <v>31.32</v>
      </c>
      <c r="AH34" s="81">
        <v>31.44</v>
      </c>
      <c r="AI34" s="81">
        <v>31.56</v>
      </c>
      <c r="AJ34" s="81">
        <v>31.68</v>
      </c>
      <c r="AK34" s="81">
        <v>31.799999999999997</v>
      </c>
      <c r="AL34" s="81">
        <v>31.799999999999997</v>
      </c>
      <c r="AM34" s="81">
        <v>31.92</v>
      </c>
      <c r="AN34" s="81">
        <v>32.04</v>
      </c>
      <c r="AO34" s="81">
        <v>32.28</v>
      </c>
      <c r="AP34" s="81">
        <v>32.400000000000006</v>
      </c>
      <c r="AQ34" s="81">
        <v>32.519999999999996</v>
      </c>
      <c r="AR34" s="81">
        <v>32.76</v>
      </c>
      <c r="AS34" s="81">
        <v>32.880000000000003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1">
        <v>0</v>
      </c>
      <c r="BE34" s="81">
        <v>0</v>
      </c>
      <c r="BF34" s="81">
        <v>0</v>
      </c>
      <c r="BG34" s="4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</row>
    <row r="35" spans="1:148" ht="14.25">
      <c r="A35"/>
      <c r="B35" s="75">
        <v>43</v>
      </c>
      <c r="C35" s="81">
        <v>24.48</v>
      </c>
      <c r="D35" s="81">
        <v>24.839999999999996</v>
      </c>
      <c r="E35" s="81">
        <v>25.200000000000003</v>
      </c>
      <c r="F35" s="81">
        <v>25.56</v>
      </c>
      <c r="G35" s="81">
        <v>25.799999999999997</v>
      </c>
      <c r="H35" s="81">
        <v>26.160000000000004</v>
      </c>
      <c r="I35" s="81">
        <v>26.52</v>
      </c>
      <c r="J35" s="81">
        <v>26.880000000000003</v>
      </c>
      <c r="K35" s="81">
        <v>27.119999999999997</v>
      </c>
      <c r="L35" s="81">
        <v>27.48</v>
      </c>
      <c r="M35" s="81">
        <v>27.839999999999996</v>
      </c>
      <c r="N35" s="81">
        <v>28.08</v>
      </c>
      <c r="O35" s="81">
        <v>28.44</v>
      </c>
      <c r="P35" s="81">
        <v>28.68</v>
      </c>
      <c r="Q35" s="81">
        <v>28.92</v>
      </c>
      <c r="R35" s="81">
        <v>29.160000000000004</v>
      </c>
      <c r="S35" s="81">
        <v>29.400000000000002</v>
      </c>
      <c r="T35" s="81">
        <v>29.759999999999998</v>
      </c>
      <c r="U35" s="81">
        <v>29.880000000000003</v>
      </c>
      <c r="V35" s="81">
        <v>30.119999999999997</v>
      </c>
      <c r="W35" s="81">
        <v>30.36</v>
      </c>
      <c r="X35" s="81">
        <v>30.599999999999998</v>
      </c>
      <c r="Y35" s="81">
        <v>30.72</v>
      </c>
      <c r="Z35" s="81">
        <v>30.96</v>
      </c>
      <c r="AA35" s="81">
        <v>31.08</v>
      </c>
      <c r="AB35" s="81">
        <v>31.200000000000003</v>
      </c>
      <c r="AC35" s="81">
        <v>31.44</v>
      </c>
      <c r="AD35" s="81">
        <v>31.56</v>
      </c>
      <c r="AE35" s="81">
        <v>31.68</v>
      </c>
      <c r="AF35" s="81">
        <v>31.799999999999997</v>
      </c>
      <c r="AG35" s="81">
        <v>31.92</v>
      </c>
      <c r="AH35" s="81">
        <v>32.04</v>
      </c>
      <c r="AI35" s="81">
        <v>32.160000000000004</v>
      </c>
      <c r="AJ35" s="81">
        <v>32.160000000000004</v>
      </c>
      <c r="AK35" s="81">
        <v>32.28</v>
      </c>
      <c r="AL35" s="81">
        <v>32.400000000000006</v>
      </c>
      <c r="AM35" s="81">
        <v>32.519999999999996</v>
      </c>
      <c r="AN35" s="81">
        <v>32.64</v>
      </c>
      <c r="AO35" s="81">
        <v>32.76</v>
      </c>
      <c r="AP35" s="81">
        <v>32.880000000000003</v>
      </c>
      <c r="AQ35" s="81">
        <v>33.119999999999997</v>
      </c>
      <c r="AR35" s="81">
        <v>33.24</v>
      </c>
      <c r="AS35" s="81">
        <v>33.480000000000004</v>
      </c>
      <c r="AT35" s="81">
        <v>33.599999999999994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1">
        <v>0</v>
      </c>
      <c r="BE35" s="81">
        <v>0</v>
      </c>
      <c r="BF35" s="81">
        <v>0</v>
      </c>
      <c r="BG35" s="4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</row>
    <row r="36" spans="1:148" ht="14.25">
      <c r="A36"/>
      <c r="B36" s="75">
        <v>44</v>
      </c>
      <c r="C36" s="81">
        <v>24.599999999999998</v>
      </c>
      <c r="D36" s="81">
        <v>24.96</v>
      </c>
      <c r="E36" s="81">
        <v>25.32</v>
      </c>
      <c r="F36" s="81">
        <v>25.68</v>
      </c>
      <c r="G36" s="81">
        <v>26.04</v>
      </c>
      <c r="H36" s="81">
        <v>26.28</v>
      </c>
      <c r="I36" s="81">
        <v>26.64</v>
      </c>
      <c r="J36" s="81">
        <v>27</v>
      </c>
      <c r="K36" s="81">
        <v>27.36</v>
      </c>
      <c r="L36" s="81">
        <v>27.72</v>
      </c>
      <c r="M36" s="81">
        <v>27.96</v>
      </c>
      <c r="N36" s="81">
        <v>28.32</v>
      </c>
      <c r="O36" s="81">
        <v>28.68</v>
      </c>
      <c r="P36" s="81">
        <v>28.92</v>
      </c>
      <c r="Q36" s="81">
        <v>29.28</v>
      </c>
      <c r="R36" s="81">
        <v>29.52</v>
      </c>
      <c r="S36" s="81">
        <v>29.759999999999998</v>
      </c>
      <c r="T36" s="81">
        <v>30</v>
      </c>
      <c r="U36" s="81">
        <v>30.36</v>
      </c>
      <c r="V36" s="81">
        <v>30.599999999999998</v>
      </c>
      <c r="W36" s="81">
        <v>30.72</v>
      </c>
      <c r="X36" s="81">
        <v>30.96</v>
      </c>
      <c r="Y36" s="81">
        <v>31.200000000000003</v>
      </c>
      <c r="Z36" s="81">
        <v>31.44</v>
      </c>
      <c r="AA36" s="81">
        <v>31.56</v>
      </c>
      <c r="AB36" s="81">
        <v>31.799999999999997</v>
      </c>
      <c r="AC36" s="81">
        <v>31.92</v>
      </c>
      <c r="AD36" s="81">
        <v>32.04</v>
      </c>
      <c r="AE36" s="81">
        <v>32.160000000000004</v>
      </c>
      <c r="AF36" s="81">
        <v>32.28</v>
      </c>
      <c r="AG36" s="81">
        <v>32.400000000000006</v>
      </c>
      <c r="AH36" s="81">
        <v>32.519999999999996</v>
      </c>
      <c r="AI36" s="81">
        <v>32.64</v>
      </c>
      <c r="AJ36" s="81">
        <v>32.76</v>
      </c>
      <c r="AK36" s="81">
        <v>32.880000000000003</v>
      </c>
      <c r="AL36" s="81">
        <v>33</v>
      </c>
      <c r="AM36" s="81">
        <v>33.119999999999997</v>
      </c>
      <c r="AN36" s="81">
        <v>33.24</v>
      </c>
      <c r="AO36" s="81">
        <v>33.36</v>
      </c>
      <c r="AP36" s="81">
        <v>33.480000000000004</v>
      </c>
      <c r="AQ36" s="81">
        <v>33.599999999999994</v>
      </c>
      <c r="AR36" s="81">
        <v>33.839999999999996</v>
      </c>
      <c r="AS36" s="81">
        <v>33.96</v>
      </c>
      <c r="AT36" s="81">
        <v>34.200000000000003</v>
      </c>
      <c r="AU36" s="81">
        <v>34.44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4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</row>
    <row r="37" spans="1:148" ht="14.25">
      <c r="A37"/>
      <c r="B37" s="75">
        <v>45</v>
      </c>
      <c r="C37" s="81">
        <v>24.72</v>
      </c>
      <c r="D37" s="81">
        <v>25.08</v>
      </c>
      <c r="E37" s="81">
        <v>25.44</v>
      </c>
      <c r="F37" s="81">
        <v>25.799999999999997</v>
      </c>
      <c r="G37" s="81">
        <v>26.160000000000004</v>
      </c>
      <c r="H37" s="81">
        <v>26.52</v>
      </c>
      <c r="I37" s="81">
        <v>26.880000000000003</v>
      </c>
      <c r="J37" s="81">
        <v>27.119999999999997</v>
      </c>
      <c r="K37" s="81">
        <v>27.48</v>
      </c>
      <c r="L37" s="81">
        <v>27.839999999999996</v>
      </c>
      <c r="M37" s="81">
        <v>28.200000000000003</v>
      </c>
      <c r="N37" s="81">
        <v>28.56</v>
      </c>
      <c r="O37" s="81">
        <v>28.92</v>
      </c>
      <c r="P37" s="81">
        <v>29.160000000000004</v>
      </c>
      <c r="Q37" s="81">
        <v>29.52</v>
      </c>
      <c r="R37" s="81">
        <v>29.880000000000003</v>
      </c>
      <c r="S37" s="81">
        <v>30.119999999999997</v>
      </c>
      <c r="T37" s="81">
        <v>30.36</v>
      </c>
      <c r="U37" s="81">
        <v>30.72</v>
      </c>
      <c r="V37" s="81">
        <v>30.96</v>
      </c>
      <c r="W37" s="81">
        <v>31.200000000000003</v>
      </c>
      <c r="X37" s="81">
        <v>31.44</v>
      </c>
      <c r="Y37" s="81">
        <v>31.68</v>
      </c>
      <c r="Z37" s="81">
        <v>31.799999999999997</v>
      </c>
      <c r="AA37" s="81">
        <v>32.04</v>
      </c>
      <c r="AB37" s="81">
        <v>32.28</v>
      </c>
      <c r="AC37" s="81">
        <v>32.400000000000006</v>
      </c>
      <c r="AD37" s="81">
        <v>32.64</v>
      </c>
      <c r="AE37" s="81">
        <v>32.76</v>
      </c>
      <c r="AF37" s="81">
        <v>32.880000000000003</v>
      </c>
      <c r="AG37" s="81">
        <v>33</v>
      </c>
      <c r="AH37" s="81">
        <v>33.119999999999997</v>
      </c>
      <c r="AI37" s="81">
        <v>33.24</v>
      </c>
      <c r="AJ37" s="81">
        <v>33.36</v>
      </c>
      <c r="AK37" s="81">
        <v>33.480000000000004</v>
      </c>
      <c r="AL37" s="81">
        <v>33.599999999999994</v>
      </c>
      <c r="AM37" s="81">
        <v>33.72</v>
      </c>
      <c r="AN37" s="81">
        <v>33.839999999999996</v>
      </c>
      <c r="AO37" s="81">
        <v>33.96</v>
      </c>
      <c r="AP37" s="81">
        <v>34.08</v>
      </c>
      <c r="AQ37" s="81">
        <v>34.32</v>
      </c>
      <c r="AR37" s="81">
        <v>34.44</v>
      </c>
      <c r="AS37" s="81">
        <v>34.56</v>
      </c>
      <c r="AT37" s="81">
        <v>34.799999999999997</v>
      </c>
      <c r="AU37" s="81">
        <v>34.92</v>
      </c>
      <c r="AV37" s="81">
        <v>35.160000000000004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1">
        <v>0</v>
      </c>
      <c r="BE37" s="81">
        <v>0</v>
      </c>
      <c r="BF37" s="81">
        <v>0</v>
      </c>
      <c r="BG37" s="4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</row>
    <row r="38" spans="1:148" ht="14.25">
      <c r="A38"/>
      <c r="B38" s="75">
        <v>46</v>
      </c>
      <c r="C38" s="81">
        <v>24.72</v>
      </c>
      <c r="D38" s="81">
        <v>25.08</v>
      </c>
      <c r="E38" s="81">
        <v>25.44</v>
      </c>
      <c r="F38" s="81">
        <v>25.92</v>
      </c>
      <c r="G38" s="81">
        <v>26.28</v>
      </c>
      <c r="H38" s="81">
        <v>26.64</v>
      </c>
      <c r="I38" s="81">
        <v>27</v>
      </c>
      <c r="J38" s="81">
        <v>27.36</v>
      </c>
      <c r="K38" s="81">
        <v>27.72</v>
      </c>
      <c r="L38" s="81">
        <v>28.08</v>
      </c>
      <c r="M38" s="81">
        <v>28.44</v>
      </c>
      <c r="N38" s="81">
        <v>28.799999999999997</v>
      </c>
      <c r="O38" s="81">
        <v>29.160000000000004</v>
      </c>
      <c r="P38" s="81">
        <v>29.400000000000002</v>
      </c>
      <c r="Q38" s="81">
        <v>29.759999999999998</v>
      </c>
      <c r="R38" s="81">
        <v>30.119999999999997</v>
      </c>
      <c r="S38" s="81">
        <v>30.48</v>
      </c>
      <c r="T38" s="81">
        <v>30.72</v>
      </c>
      <c r="U38" s="81">
        <v>31.08</v>
      </c>
      <c r="V38" s="81">
        <v>31.32</v>
      </c>
      <c r="W38" s="81">
        <v>31.56</v>
      </c>
      <c r="X38" s="81">
        <v>31.799999999999997</v>
      </c>
      <c r="Y38" s="81">
        <v>32.04</v>
      </c>
      <c r="Z38" s="81">
        <v>32.28</v>
      </c>
      <c r="AA38" s="81">
        <v>32.519999999999996</v>
      </c>
      <c r="AB38" s="81">
        <v>32.76</v>
      </c>
      <c r="AC38" s="81">
        <v>33</v>
      </c>
      <c r="AD38" s="81">
        <v>33.119999999999997</v>
      </c>
      <c r="AE38" s="81">
        <v>33.24</v>
      </c>
      <c r="AF38" s="81">
        <v>33.480000000000004</v>
      </c>
      <c r="AG38" s="81">
        <v>33.599999999999994</v>
      </c>
      <c r="AH38" s="81">
        <v>33.72</v>
      </c>
      <c r="AI38" s="81">
        <v>33.839999999999996</v>
      </c>
      <c r="AJ38" s="81">
        <v>34.08</v>
      </c>
      <c r="AK38" s="81">
        <v>34.200000000000003</v>
      </c>
      <c r="AL38" s="81">
        <v>34.32</v>
      </c>
      <c r="AM38" s="81">
        <v>34.44</v>
      </c>
      <c r="AN38" s="81">
        <v>34.56</v>
      </c>
      <c r="AO38" s="81">
        <v>34.68</v>
      </c>
      <c r="AP38" s="81">
        <v>34.799999999999997</v>
      </c>
      <c r="AQ38" s="81">
        <v>34.92</v>
      </c>
      <c r="AR38" s="81">
        <v>35.04</v>
      </c>
      <c r="AS38" s="81">
        <v>35.160000000000004</v>
      </c>
      <c r="AT38" s="81">
        <v>35.400000000000006</v>
      </c>
      <c r="AU38" s="81">
        <v>35.519999999999996</v>
      </c>
      <c r="AV38" s="81">
        <v>35.76</v>
      </c>
      <c r="AW38" s="81">
        <v>36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1">
        <v>0</v>
      </c>
      <c r="BE38" s="81">
        <v>0</v>
      </c>
      <c r="BF38" s="81">
        <v>0</v>
      </c>
      <c r="BG38" s="4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</row>
    <row r="39" spans="1:148" ht="14.25">
      <c r="A39"/>
      <c r="B39" s="75">
        <v>47</v>
      </c>
      <c r="C39" s="81">
        <v>24.839999999999996</v>
      </c>
      <c r="D39" s="81">
        <v>25.200000000000003</v>
      </c>
      <c r="E39" s="81">
        <v>25.56</v>
      </c>
      <c r="F39" s="81">
        <v>25.92</v>
      </c>
      <c r="G39" s="81">
        <v>26.28</v>
      </c>
      <c r="H39" s="81">
        <v>26.759999999999998</v>
      </c>
      <c r="I39" s="81">
        <v>27.119999999999997</v>
      </c>
      <c r="J39" s="81">
        <v>27.48</v>
      </c>
      <c r="K39" s="81">
        <v>27.839999999999996</v>
      </c>
      <c r="L39" s="81">
        <v>28.200000000000003</v>
      </c>
      <c r="M39" s="81">
        <v>28.56</v>
      </c>
      <c r="N39" s="81">
        <v>28.92</v>
      </c>
      <c r="O39" s="81">
        <v>29.400000000000002</v>
      </c>
      <c r="P39" s="81">
        <v>29.759999999999998</v>
      </c>
      <c r="Q39" s="81">
        <v>30</v>
      </c>
      <c r="R39" s="81">
        <v>30.36</v>
      </c>
      <c r="S39" s="81">
        <v>30.72</v>
      </c>
      <c r="T39" s="81">
        <v>31.08</v>
      </c>
      <c r="U39" s="81">
        <v>31.32</v>
      </c>
      <c r="V39" s="81">
        <v>31.68</v>
      </c>
      <c r="W39" s="81">
        <v>31.92</v>
      </c>
      <c r="X39" s="81">
        <v>32.28</v>
      </c>
      <c r="Y39" s="81">
        <v>32.519999999999996</v>
      </c>
      <c r="Z39" s="81">
        <v>32.76</v>
      </c>
      <c r="AA39" s="81">
        <v>33</v>
      </c>
      <c r="AB39" s="81">
        <v>33.24</v>
      </c>
      <c r="AC39" s="81">
        <v>33.480000000000004</v>
      </c>
      <c r="AD39" s="81">
        <v>33.72</v>
      </c>
      <c r="AE39" s="81">
        <v>33.839999999999996</v>
      </c>
      <c r="AF39" s="81">
        <v>34.08</v>
      </c>
      <c r="AG39" s="81">
        <v>34.200000000000003</v>
      </c>
      <c r="AH39" s="81">
        <v>34.32</v>
      </c>
      <c r="AI39" s="81">
        <v>34.56</v>
      </c>
      <c r="AJ39" s="81">
        <v>34.68</v>
      </c>
      <c r="AK39" s="81">
        <v>34.799999999999997</v>
      </c>
      <c r="AL39" s="81">
        <v>34.92</v>
      </c>
      <c r="AM39" s="81">
        <v>35.04</v>
      </c>
      <c r="AN39" s="81">
        <v>35.160000000000004</v>
      </c>
      <c r="AO39" s="81">
        <v>35.28</v>
      </c>
      <c r="AP39" s="81">
        <v>35.400000000000006</v>
      </c>
      <c r="AQ39" s="81">
        <v>35.519999999999996</v>
      </c>
      <c r="AR39" s="81">
        <v>35.76</v>
      </c>
      <c r="AS39" s="81">
        <v>35.880000000000003</v>
      </c>
      <c r="AT39" s="81">
        <v>36</v>
      </c>
      <c r="AU39" s="81">
        <v>36.24</v>
      </c>
      <c r="AV39" s="81">
        <v>36.36</v>
      </c>
      <c r="AW39" s="81">
        <v>36.599999999999994</v>
      </c>
      <c r="AX39" s="81">
        <v>36.839999999999996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1">
        <v>0</v>
      </c>
      <c r="BE39" s="81">
        <v>0</v>
      </c>
      <c r="BF39" s="81">
        <v>0</v>
      </c>
      <c r="BG39" s="4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</row>
    <row r="40" spans="1:148" ht="14.25">
      <c r="A40"/>
      <c r="B40" s="75">
        <v>48</v>
      </c>
      <c r="C40" s="81">
        <v>24.96</v>
      </c>
      <c r="D40" s="81">
        <v>25.32</v>
      </c>
      <c r="E40" s="81">
        <v>25.68</v>
      </c>
      <c r="F40" s="81">
        <v>26.04</v>
      </c>
      <c r="G40" s="81">
        <v>26.400000000000002</v>
      </c>
      <c r="H40" s="81">
        <v>26.880000000000003</v>
      </c>
      <c r="I40" s="81">
        <v>27.240000000000002</v>
      </c>
      <c r="J40" s="81">
        <v>27.599999999999998</v>
      </c>
      <c r="K40" s="81">
        <v>27.96</v>
      </c>
      <c r="L40" s="81">
        <v>28.44</v>
      </c>
      <c r="M40" s="81">
        <v>28.799999999999997</v>
      </c>
      <c r="N40" s="81">
        <v>29.160000000000004</v>
      </c>
      <c r="O40" s="81">
        <v>29.52</v>
      </c>
      <c r="P40" s="81">
        <v>29.880000000000003</v>
      </c>
      <c r="Q40" s="81">
        <v>30.36</v>
      </c>
      <c r="R40" s="81">
        <v>30.72</v>
      </c>
      <c r="S40" s="81">
        <v>31.08</v>
      </c>
      <c r="T40" s="81">
        <v>31.32</v>
      </c>
      <c r="U40" s="81">
        <v>31.68</v>
      </c>
      <c r="V40" s="81">
        <v>32.04</v>
      </c>
      <c r="W40" s="81">
        <v>32.400000000000006</v>
      </c>
      <c r="X40" s="81">
        <v>32.64</v>
      </c>
      <c r="Y40" s="81">
        <v>33</v>
      </c>
      <c r="Z40" s="81">
        <v>33.24</v>
      </c>
      <c r="AA40" s="81">
        <v>33.480000000000004</v>
      </c>
      <c r="AB40" s="81">
        <v>33.72</v>
      </c>
      <c r="AC40" s="81">
        <v>33.96</v>
      </c>
      <c r="AD40" s="81">
        <v>34.200000000000003</v>
      </c>
      <c r="AE40" s="81">
        <v>34.44</v>
      </c>
      <c r="AF40" s="81">
        <v>34.56</v>
      </c>
      <c r="AG40" s="81">
        <v>34.799999999999997</v>
      </c>
      <c r="AH40" s="81">
        <v>34.92</v>
      </c>
      <c r="AI40" s="81">
        <v>35.160000000000004</v>
      </c>
      <c r="AJ40" s="81">
        <v>35.28</v>
      </c>
      <c r="AK40" s="81">
        <v>35.400000000000006</v>
      </c>
      <c r="AL40" s="81">
        <v>35.64</v>
      </c>
      <c r="AM40" s="81">
        <v>35.76</v>
      </c>
      <c r="AN40" s="81">
        <v>35.880000000000003</v>
      </c>
      <c r="AO40" s="81">
        <v>36</v>
      </c>
      <c r="AP40" s="81">
        <v>36.119999999999997</v>
      </c>
      <c r="AQ40" s="81">
        <v>36.24</v>
      </c>
      <c r="AR40" s="81">
        <v>36.36</v>
      </c>
      <c r="AS40" s="81">
        <v>36.599999999999994</v>
      </c>
      <c r="AT40" s="81">
        <v>36.72</v>
      </c>
      <c r="AU40" s="81">
        <v>36.839999999999996</v>
      </c>
      <c r="AV40" s="81">
        <v>37.08</v>
      </c>
      <c r="AW40" s="81">
        <v>37.32</v>
      </c>
      <c r="AX40" s="81">
        <v>37.44</v>
      </c>
      <c r="AY40" s="81">
        <v>37.799999999999997</v>
      </c>
      <c r="AZ40" s="81">
        <v>0</v>
      </c>
      <c r="BA40" s="81">
        <v>0</v>
      </c>
      <c r="BB40" s="81">
        <v>0</v>
      </c>
      <c r="BC40" s="81">
        <v>0</v>
      </c>
      <c r="BD40" s="81">
        <v>0</v>
      </c>
      <c r="BE40" s="81">
        <v>0</v>
      </c>
      <c r="BF40" s="81">
        <v>0</v>
      </c>
      <c r="BG40"/>
    </row>
    <row r="41" spans="1:148" ht="14.25">
      <c r="A41"/>
      <c r="B41" s="75">
        <v>49</v>
      </c>
      <c r="C41" s="81">
        <v>24.96</v>
      </c>
      <c r="D41" s="81">
        <v>25.32</v>
      </c>
      <c r="E41" s="81">
        <v>25.799999999999997</v>
      </c>
      <c r="F41" s="81">
        <v>26.160000000000004</v>
      </c>
      <c r="G41" s="81">
        <v>26.52</v>
      </c>
      <c r="H41" s="81">
        <v>26.880000000000003</v>
      </c>
      <c r="I41" s="81">
        <v>27.36</v>
      </c>
      <c r="J41" s="81">
        <v>27.72</v>
      </c>
      <c r="K41" s="81">
        <v>28.08</v>
      </c>
      <c r="L41" s="81">
        <v>28.56</v>
      </c>
      <c r="M41" s="81">
        <v>28.92</v>
      </c>
      <c r="N41" s="81">
        <v>29.400000000000002</v>
      </c>
      <c r="O41" s="81">
        <v>29.759999999999998</v>
      </c>
      <c r="P41" s="81">
        <v>30.119999999999997</v>
      </c>
      <c r="Q41" s="81">
        <v>30.599999999999998</v>
      </c>
      <c r="R41" s="81">
        <v>30.96</v>
      </c>
      <c r="S41" s="81">
        <v>31.32</v>
      </c>
      <c r="T41" s="81">
        <v>31.68</v>
      </c>
      <c r="U41" s="81">
        <v>32.04</v>
      </c>
      <c r="V41" s="81">
        <v>32.400000000000006</v>
      </c>
      <c r="W41" s="81">
        <v>32.76</v>
      </c>
      <c r="X41" s="81">
        <v>33</v>
      </c>
      <c r="Y41" s="81">
        <v>33.36</v>
      </c>
      <c r="Z41" s="81">
        <v>33.72</v>
      </c>
      <c r="AA41" s="81">
        <v>33.96</v>
      </c>
      <c r="AB41" s="81">
        <v>34.200000000000003</v>
      </c>
      <c r="AC41" s="81">
        <v>34.44</v>
      </c>
      <c r="AD41" s="81">
        <v>34.799999999999997</v>
      </c>
      <c r="AE41" s="81">
        <v>34.92</v>
      </c>
      <c r="AF41" s="81">
        <v>35.160000000000004</v>
      </c>
      <c r="AG41" s="81">
        <v>35.400000000000006</v>
      </c>
      <c r="AH41" s="81">
        <v>35.64</v>
      </c>
      <c r="AI41" s="81">
        <v>35.76</v>
      </c>
      <c r="AJ41" s="81">
        <v>36</v>
      </c>
      <c r="AK41" s="81">
        <v>36.119999999999997</v>
      </c>
      <c r="AL41" s="81">
        <v>36.24</v>
      </c>
      <c r="AM41" s="81">
        <v>36.480000000000004</v>
      </c>
      <c r="AN41" s="81">
        <v>36.599999999999994</v>
      </c>
      <c r="AO41" s="81">
        <v>36.72</v>
      </c>
      <c r="AP41" s="81">
        <v>36.839999999999996</v>
      </c>
      <c r="AQ41" s="81">
        <v>36.96</v>
      </c>
      <c r="AR41" s="81">
        <v>37.08</v>
      </c>
      <c r="AS41" s="81">
        <v>37.32</v>
      </c>
      <c r="AT41" s="81">
        <v>37.44</v>
      </c>
      <c r="AU41" s="81">
        <v>37.56</v>
      </c>
      <c r="AV41" s="81">
        <v>37.799999999999997</v>
      </c>
      <c r="AW41" s="81">
        <v>37.92</v>
      </c>
      <c r="AX41" s="81">
        <v>38.160000000000004</v>
      </c>
      <c r="AY41" s="81">
        <v>38.400000000000006</v>
      </c>
      <c r="AZ41" s="81">
        <v>38.64</v>
      </c>
      <c r="BA41" s="81">
        <v>0</v>
      </c>
      <c r="BB41" s="81">
        <v>0</v>
      </c>
      <c r="BC41" s="81">
        <v>0</v>
      </c>
      <c r="BD41" s="81">
        <v>0</v>
      </c>
      <c r="BE41" s="81">
        <v>0</v>
      </c>
      <c r="BF41" s="81">
        <v>0</v>
      </c>
      <c r="BG41"/>
    </row>
    <row r="42" spans="1:148" ht="14.25">
      <c r="A42"/>
      <c r="B42" s="75">
        <v>50</v>
      </c>
      <c r="C42" s="81">
        <v>25.08</v>
      </c>
      <c r="D42" s="81">
        <v>25.44</v>
      </c>
      <c r="E42" s="81">
        <v>25.799999999999997</v>
      </c>
      <c r="F42" s="81">
        <v>26.160000000000004</v>
      </c>
      <c r="G42" s="81">
        <v>26.64</v>
      </c>
      <c r="H42" s="81">
        <v>27</v>
      </c>
      <c r="I42" s="81">
        <v>27.48</v>
      </c>
      <c r="J42" s="81">
        <v>27.839999999999996</v>
      </c>
      <c r="K42" s="81">
        <v>28.32</v>
      </c>
      <c r="L42" s="81">
        <v>28.68</v>
      </c>
      <c r="M42" s="81">
        <v>29.160000000000004</v>
      </c>
      <c r="N42" s="81">
        <v>29.52</v>
      </c>
      <c r="O42" s="81">
        <v>30</v>
      </c>
      <c r="P42" s="81">
        <v>30.36</v>
      </c>
      <c r="Q42" s="81">
        <v>30.72</v>
      </c>
      <c r="R42" s="81">
        <v>31.200000000000003</v>
      </c>
      <c r="S42" s="81">
        <v>31.56</v>
      </c>
      <c r="T42" s="81">
        <v>31.92</v>
      </c>
      <c r="U42" s="81">
        <v>32.400000000000006</v>
      </c>
      <c r="V42" s="81">
        <v>32.76</v>
      </c>
      <c r="W42" s="81">
        <v>33.119999999999997</v>
      </c>
      <c r="X42" s="81">
        <v>33.480000000000004</v>
      </c>
      <c r="Y42" s="81">
        <v>33.839999999999996</v>
      </c>
      <c r="Z42" s="81">
        <v>34.08</v>
      </c>
      <c r="AA42" s="81">
        <v>34.44</v>
      </c>
      <c r="AB42" s="81">
        <v>34.68</v>
      </c>
      <c r="AC42" s="81">
        <v>35.04</v>
      </c>
      <c r="AD42" s="81">
        <v>35.28</v>
      </c>
      <c r="AE42" s="81">
        <v>35.519999999999996</v>
      </c>
      <c r="AF42" s="81">
        <v>35.76</v>
      </c>
      <c r="AG42" s="81">
        <v>36</v>
      </c>
      <c r="AH42" s="81">
        <v>36.24</v>
      </c>
      <c r="AI42" s="81">
        <v>36.480000000000004</v>
      </c>
      <c r="AJ42" s="81">
        <v>36.599999999999994</v>
      </c>
      <c r="AK42" s="81">
        <v>36.839999999999996</v>
      </c>
      <c r="AL42" s="81">
        <v>36.96</v>
      </c>
      <c r="AM42" s="81">
        <v>37.200000000000003</v>
      </c>
      <c r="AN42" s="81">
        <v>37.32</v>
      </c>
      <c r="AO42" s="81">
        <v>37.44</v>
      </c>
      <c r="AP42" s="81">
        <v>37.56</v>
      </c>
      <c r="AQ42" s="81">
        <v>37.799999999999997</v>
      </c>
      <c r="AR42" s="81">
        <v>37.92</v>
      </c>
      <c r="AS42" s="81">
        <v>38.04</v>
      </c>
      <c r="AT42" s="81">
        <v>38.160000000000004</v>
      </c>
      <c r="AU42" s="81">
        <v>38.400000000000006</v>
      </c>
      <c r="AV42" s="81">
        <v>38.519999999999996</v>
      </c>
      <c r="AW42" s="81">
        <v>38.76</v>
      </c>
      <c r="AX42" s="81">
        <v>38.880000000000003</v>
      </c>
      <c r="AY42" s="81">
        <v>39.119999999999997</v>
      </c>
      <c r="AZ42" s="81">
        <v>39.36</v>
      </c>
      <c r="BA42" s="81">
        <v>39.599999999999994</v>
      </c>
      <c r="BB42" s="81">
        <v>0</v>
      </c>
      <c r="BC42" s="81">
        <v>0</v>
      </c>
      <c r="BD42" s="81">
        <v>0</v>
      </c>
      <c r="BE42" s="81">
        <v>0</v>
      </c>
      <c r="BF42" s="81">
        <v>0</v>
      </c>
      <c r="BG42"/>
    </row>
    <row r="43" spans="1:148" ht="14.25">
      <c r="A43"/>
      <c r="B43" s="75">
        <v>51</v>
      </c>
      <c r="C43" s="81">
        <v>25.08</v>
      </c>
      <c r="D43" s="81">
        <v>25.44</v>
      </c>
      <c r="E43" s="81">
        <v>25.92</v>
      </c>
      <c r="F43" s="81">
        <v>26.28</v>
      </c>
      <c r="G43" s="81">
        <v>26.64</v>
      </c>
      <c r="H43" s="81">
        <v>27.119999999999997</v>
      </c>
      <c r="I43" s="81">
        <v>27.48</v>
      </c>
      <c r="J43" s="81">
        <v>27.96</v>
      </c>
      <c r="K43" s="81">
        <v>28.44</v>
      </c>
      <c r="L43" s="81">
        <v>28.799999999999997</v>
      </c>
      <c r="M43" s="81">
        <v>29.28</v>
      </c>
      <c r="N43" s="81">
        <v>29.64</v>
      </c>
      <c r="O43" s="81">
        <v>30.119999999999997</v>
      </c>
      <c r="P43" s="81">
        <v>30.599999999999998</v>
      </c>
      <c r="Q43" s="81">
        <v>30.96</v>
      </c>
      <c r="R43" s="81">
        <v>31.44</v>
      </c>
      <c r="S43" s="81">
        <v>31.799999999999997</v>
      </c>
      <c r="T43" s="81">
        <v>32.28</v>
      </c>
      <c r="U43" s="81">
        <v>32.64</v>
      </c>
      <c r="V43" s="81">
        <v>33</v>
      </c>
      <c r="W43" s="81">
        <v>33.480000000000004</v>
      </c>
      <c r="X43" s="81">
        <v>33.839999999999996</v>
      </c>
      <c r="Y43" s="81">
        <v>34.200000000000003</v>
      </c>
      <c r="Z43" s="81">
        <v>34.56</v>
      </c>
      <c r="AA43" s="81">
        <v>34.92</v>
      </c>
      <c r="AB43" s="81">
        <v>35.160000000000004</v>
      </c>
      <c r="AC43" s="81">
        <v>35.519999999999996</v>
      </c>
      <c r="AD43" s="81">
        <v>35.880000000000003</v>
      </c>
      <c r="AE43" s="81">
        <v>36.119999999999997</v>
      </c>
      <c r="AF43" s="81">
        <v>36.36</v>
      </c>
      <c r="AG43" s="81">
        <v>36.599999999999994</v>
      </c>
      <c r="AH43" s="81">
        <v>36.839999999999996</v>
      </c>
      <c r="AI43" s="81">
        <v>37.08</v>
      </c>
      <c r="AJ43" s="81">
        <v>37.32</v>
      </c>
      <c r="AK43" s="81">
        <v>37.56</v>
      </c>
      <c r="AL43" s="81">
        <v>37.68</v>
      </c>
      <c r="AM43" s="81">
        <v>37.92</v>
      </c>
      <c r="AN43" s="81">
        <v>38.04</v>
      </c>
      <c r="AO43" s="81">
        <v>38.28</v>
      </c>
      <c r="AP43" s="81">
        <v>38.400000000000006</v>
      </c>
      <c r="AQ43" s="81">
        <v>38.519999999999996</v>
      </c>
      <c r="AR43" s="81">
        <v>38.64</v>
      </c>
      <c r="AS43" s="81">
        <v>38.880000000000003</v>
      </c>
      <c r="AT43" s="81">
        <v>39</v>
      </c>
      <c r="AU43" s="81">
        <v>39.119999999999997</v>
      </c>
      <c r="AV43" s="81">
        <v>39.36</v>
      </c>
      <c r="AW43" s="81">
        <v>39.480000000000004</v>
      </c>
      <c r="AX43" s="81">
        <v>39.72</v>
      </c>
      <c r="AY43" s="81">
        <v>39.839999999999996</v>
      </c>
      <c r="AZ43" s="81">
        <v>40.08</v>
      </c>
      <c r="BA43" s="81">
        <v>40.32</v>
      </c>
      <c r="BB43" s="81">
        <v>40.68</v>
      </c>
      <c r="BC43" s="81">
        <v>0</v>
      </c>
      <c r="BD43" s="81">
        <v>0</v>
      </c>
      <c r="BE43" s="81">
        <v>0</v>
      </c>
      <c r="BF43" s="81">
        <v>0</v>
      </c>
      <c r="BG43"/>
    </row>
    <row r="44" spans="1:148" ht="14.25">
      <c r="A44"/>
      <c r="B44" s="75">
        <v>52</v>
      </c>
      <c r="C44" s="81">
        <v>25.08</v>
      </c>
      <c r="D44" s="81">
        <v>25.56</v>
      </c>
      <c r="E44" s="81">
        <v>25.92</v>
      </c>
      <c r="F44" s="81">
        <v>26.400000000000002</v>
      </c>
      <c r="G44" s="81">
        <v>26.759999999999998</v>
      </c>
      <c r="H44" s="81">
        <v>27.240000000000002</v>
      </c>
      <c r="I44" s="81">
        <v>27.599999999999998</v>
      </c>
      <c r="J44" s="81">
        <v>28.08</v>
      </c>
      <c r="K44" s="81">
        <v>28.56</v>
      </c>
      <c r="L44" s="81">
        <v>28.92</v>
      </c>
      <c r="M44" s="81">
        <v>29.400000000000002</v>
      </c>
      <c r="N44" s="81">
        <v>29.880000000000003</v>
      </c>
      <c r="O44" s="81">
        <v>30.240000000000002</v>
      </c>
      <c r="P44" s="81">
        <v>30.72</v>
      </c>
      <c r="Q44" s="81">
        <v>31.200000000000003</v>
      </c>
      <c r="R44" s="81">
        <v>31.68</v>
      </c>
      <c r="S44" s="81">
        <v>32.04</v>
      </c>
      <c r="T44" s="81">
        <v>32.519999999999996</v>
      </c>
      <c r="U44" s="81">
        <v>33</v>
      </c>
      <c r="V44" s="81">
        <v>33.36</v>
      </c>
      <c r="W44" s="81">
        <v>33.839999999999996</v>
      </c>
      <c r="X44" s="81">
        <v>34.200000000000003</v>
      </c>
      <c r="Y44" s="81">
        <v>34.56</v>
      </c>
      <c r="Z44" s="81">
        <v>34.92</v>
      </c>
      <c r="AA44" s="81">
        <v>35.28</v>
      </c>
      <c r="AB44" s="81">
        <v>35.64</v>
      </c>
      <c r="AC44" s="81">
        <v>36</v>
      </c>
      <c r="AD44" s="81">
        <v>36.36</v>
      </c>
      <c r="AE44" s="81">
        <v>36.72</v>
      </c>
      <c r="AF44" s="81">
        <v>36.96</v>
      </c>
      <c r="AG44" s="81">
        <v>37.200000000000003</v>
      </c>
      <c r="AH44" s="81">
        <v>37.56</v>
      </c>
      <c r="AI44" s="81">
        <v>37.799999999999997</v>
      </c>
      <c r="AJ44" s="81">
        <v>38.04</v>
      </c>
      <c r="AK44" s="81">
        <v>38.28</v>
      </c>
      <c r="AL44" s="81">
        <v>38.400000000000006</v>
      </c>
      <c r="AM44" s="81">
        <v>38.64</v>
      </c>
      <c r="AN44" s="81">
        <v>38.880000000000003</v>
      </c>
      <c r="AO44" s="81">
        <v>39</v>
      </c>
      <c r="AP44" s="81">
        <v>39.24</v>
      </c>
      <c r="AQ44" s="81">
        <v>39.36</v>
      </c>
      <c r="AR44" s="81">
        <v>39.480000000000004</v>
      </c>
      <c r="AS44" s="81">
        <v>39.72</v>
      </c>
      <c r="AT44" s="81">
        <v>39.839999999999996</v>
      </c>
      <c r="AU44" s="81">
        <v>39.96</v>
      </c>
      <c r="AV44" s="81">
        <v>40.200000000000003</v>
      </c>
      <c r="AW44" s="81">
        <v>40.32</v>
      </c>
      <c r="AX44" s="81">
        <v>40.56</v>
      </c>
      <c r="AY44" s="81">
        <v>40.68</v>
      </c>
      <c r="AZ44" s="81">
        <v>40.92</v>
      </c>
      <c r="BA44" s="81">
        <v>41.160000000000004</v>
      </c>
      <c r="BB44" s="81">
        <v>41.400000000000006</v>
      </c>
      <c r="BC44" s="81">
        <v>41.76</v>
      </c>
      <c r="BD44" s="81">
        <v>0</v>
      </c>
      <c r="BE44" s="81">
        <v>0</v>
      </c>
      <c r="BF44" s="81">
        <v>0</v>
      </c>
    </row>
    <row r="45" spans="1:148" ht="14.25">
      <c r="A45"/>
      <c r="B45" s="75">
        <v>53</v>
      </c>
      <c r="C45" s="81">
        <v>25.200000000000003</v>
      </c>
      <c r="D45" s="81">
        <v>25.56</v>
      </c>
      <c r="E45" s="81">
        <v>26.04</v>
      </c>
      <c r="F45" s="81">
        <v>26.400000000000002</v>
      </c>
      <c r="G45" s="81">
        <v>26.880000000000003</v>
      </c>
      <c r="H45" s="81">
        <v>27.240000000000002</v>
      </c>
      <c r="I45" s="81">
        <v>27.72</v>
      </c>
      <c r="J45" s="81">
        <v>28.200000000000003</v>
      </c>
      <c r="K45" s="81">
        <v>28.56</v>
      </c>
      <c r="L45" s="81">
        <v>29.04</v>
      </c>
      <c r="M45" s="81">
        <v>29.52</v>
      </c>
      <c r="N45" s="81">
        <v>30</v>
      </c>
      <c r="O45" s="81">
        <v>30.48</v>
      </c>
      <c r="P45" s="81">
        <v>30.96</v>
      </c>
      <c r="Q45" s="81">
        <v>31.44</v>
      </c>
      <c r="R45" s="81">
        <v>31.799999999999997</v>
      </c>
      <c r="S45" s="81">
        <v>32.28</v>
      </c>
      <c r="T45" s="81">
        <v>32.76</v>
      </c>
      <c r="U45" s="81">
        <v>33.24</v>
      </c>
      <c r="V45" s="81">
        <v>33.72</v>
      </c>
      <c r="W45" s="81">
        <v>34.08</v>
      </c>
      <c r="X45" s="81">
        <v>34.56</v>
      </c>
      <c r="Y45" s="81">
        <v>34.92</v>
      </c>
      <c r="Z45" s="81">
        <v>35.400000000000006</v>
      </c>
      <c r="AA45" s="81">
        <v>35.76</v>
      </c>
      <c r="AB45" s="81">
        <v>36.119999999999997</v>
      </c>
      <c r="AC45" s="81">
        <v>36.480000000000004</v>
      </c>
      <c r="AD45" s="81">
        <v>36.839999999999996</v>
      </c>
      <c r="AE45" s="81">
        <v>37.200000000000003</v>
      </c>
      <c r="AF45" s="81">
        <v>37.56</v>
      </c>
      <c r="AG45" s="81">
        <v>37.799999999999997</v>
      </c>
      <c r="AH45" s="81">
        <v>38.160000000000004</v>
      </c>
      <c r="AI45" s="81">
        <v>38.400000000000006</v>
      </c>
      <c r="AJ45" s="81">
        <v>38.64</v>
      </c>
      <c r="AK45" s="81">
        <v>39</v>
      </c>
      <c r="AL45" s="81">
        <v>39.119999999999997</v>
      </c>
      <c r="AM45" s="81">
        <v>39.36</v>
      </c>
      <c r="AN45" s="81">
        <v>39.599999999999994</v>
      </c>
      <c r="AO45" s="81">
        <v>39.839999999999996</v>
      </c>
      <c r="AP45" s="81">
        <v>39.96</v>
      </c>
      <c r="AQ45" s="81">
        <v>40.200000000000003</v>
      </c>
      <c r="AR45" s="81">
        <v>40.32</v>
      </c>
      <c r="AS45" s="81">
        <v>40.56</v>
      </c>
      <c r="AT45" s="81">
        <v>40.68</v>
      </c>
      <c r="AU45" s="81">
        <v>40.92</v>
      </c>
      <c r="AV45" s="81">
        <v>41.04</v>
      </c>
      <c r="AW45" s="81">
        <v>41.160000000000004</v>
      </c>
      <c r="AX45" s="81">
        <v>41.400000000000006</v>
      </c>
      <c r="AY45" s="81">
        <v>41.519999999999996</v>
      </c>
      <c r="AZ45" s="81">
        <v>41.76</v>
      </c>
      <c r="BA45" s="81">
        <v>42</v>
      </c>
      <c r="BB45" s="81">
        <v>42.24</v>
      </c>
      <c r="BC45" s="81">
        <v>42.480000000000004</v>
      </c>
      <c r="BD45" s="81">
        <v>42.839999999999996</v>
      </c>
      <c r="BE45" s="81">
        <v>0</v>
      </c>
      <c r="BF45" s="81">
        <v>0</v>
      </c>
    </row>
    <row r="46" spans="1:148" ht="14.25">
      <c r="A46"/>
      <c r="B46" s="75">
        <v>54</v>
      </c>
      <c r="C46" s="81">
        <v>25.200000000000003</v>
      </c>
      <c r="D46" s="81">
        <v>25.56</v>
      </c>
      <c r="E46" s="81">
        <v>26.04</v>
      </c>
      <c r="F46" s="81">
        <v>26.52</v>
      </c>
      <c r="G46" s="81">
        <v>26.880000000000003</v>
      </c>
      <c r="H46" s="81">
        <v>27.36</v>
      </c>
      <c r="I46" s="81">
        <v>27.839999999999996</v>
      </c>
      <c r="J46" s="81">
        <v>28.200000000000003</v>
      </c>
      <c r="K46" s="81">
        <v>28.68</v>
      </c>
      <c r="L46" s="81">
        <v>29.160000000000004</v>
      </c>
      <c r="M46" s="81">
        <v>29.64</v>
      </c>
      <c r="N46" s="81">
        <v>30.119999999999997</v>
      </c>
      <c r="O46" s="81">
        <v>30.599999999999998</v>
      </c>
      <c r="P46" s="81">
        <v>31.08</v>
      </c>
      <c r="Q46" s="81">
        <v>31.56</v>
      </c>
      <c r="R46" s="81">
        <v>32.04</v>
      </c>
      <c r="S46" s="81">
        <v>32.519999999999996</v>
      </c>
      <c r="T46" s="81">
        <v>33</v>
      </c>
      <c r="U46" s="81">
        <v>33.480000000000004</v>
      </c>
      <c r="V46" s="81">
        <v>33.96</v>
      </c>
      <c r="W46" s="81">
        <v>34.44</v>
      </c>
      <c r="X46" s="81">
        <v>34.92</v>
      </c>
      <c r="Y46" s="81">
        <v>35.28</v>
      </c>
      <c r="Z46" s="81">
        <v>35.76</v>
      </c>
      <c r="AA46" s="81">
        <v>36.24</v>
      </c>
      <c r="AB46" s="81">
        <v>36.599999999999994</v>
      </c>
      <c r="AC46" s="81">
        <v>36.96</v>
      </c>
      <c r="AD46" s="81">
        <v>37.44</v>
      </c>
      <c r="AE46" s="81">
        <v>37.799999999999997</v>
      </c>
      <c r="AF46" s="81">
        <v>38.160000000000004</v>
      </c>
      <c r="AG46" s="81">
        <v>38.519999999999996</v>
      </c>
      <c r="AH46" s="81">
        <v>38.76</v>
      </c>
      <c r="AI46" s="81">
        <v>39.119999999999997</v>
      </c>
      <c r="AJ46" s="81">
        <v>39.36</v>
      </c>
      <c r="AK46" s="81">
        <v>39.72</v>
      </c>
      <c r="AL46" s="81">
        <v>39.96</v>
      </c>
      <c r="AM46" s="81">
        <v>40.200000000000003</v>
      </c>
      <c r="AN46" s="81">
        <v>40.44</v>
      </c>
      <c r="AO46" s="81">
        <v>40.68</v>
      </c>
      <c r="AP46" s="81">
        <v>40.92</v>
      </c>
      <c r="AQ46" s="81">
        <v>41.04</v>
      </c>
      <c r="AR46" s="81">
        <v>41.28</v>
      </c>
      <c r="AS46" s="81">
        <v>41.400000000000006</v>
      </c>
      <c r="AT46" s="81">
        <v>41.64</v>
      </c>
      <c r="AU46" s="81">
        <v>41.76</v>
      </c>
      <c r="AV46" s="81">
        <v>42</v>
      </c>
      <c r="AW46" s="81">
        <v>42.12</v>
      </c>
      <c r="AX46" s="81">
        <v>42.24</v>
      </c>
      <c r="AY46" s="81">
        <v>42.480000000000004</v>
      </c>
      <c r="AZ46" s="81">
        <v>42.72</v>
      </c>
      <c r="BA46" s="81">
        <v>42.839999999999996</v>
      </c>
      <c r="BB46" s="81">
        <v>43.08</v>
      </c>
      <c r="BC46" s="81">
        <v>43.44</v>
      </c>
      <c r="BD46" s="81">
        <v>43.68</v>
      </c>
      <c r="BE46" s="81">
        <v>44.04</v>
      </c>
      <c r="BF46" s="81">
        <v>0</v>
      </c>
    </row>
    <row r="47" spans="1:148" ht="14.25">
      <c r="A47"/>
      <c r="B47" s="75">
        <v>55</v>
      </c>
      <c r="C47" s="81">
        <v>25.200000000000003</v>
      </c>
      <c r="D47" s="81">
        <v>25.68</v>
      </c>
      <c r="E47" s="81">
        <v>26.04</v>
      </c>
      <c r="F47" s="81">
        <v>26.52</v>
      </c>
      <c r="G47" s="81">
        <v>27</v>
      </c>
      <c r="H47" s="81">
        <v>27.36</v>
      </c>
      <c r="I47" s="81">
        <v>27.839999999999996</v>
      </c>
      <c r="J47" s="81">
        <v>28.32</v>
      </c>
      <c r="K47" s="81">
        <v>28.799999999999997</v>
      </c>
      <c r="L47" s="81">
        <v>29.28</v>
      </c>
      <c r="M47" s="81">
        <v>29.759999999999998</v>
      </c>
      <c r="N47" s="81">
        <v>30.240000000000002</v>
      </c>
      <c r="O47" s="81">
        <v>30.72</v>
      </c>
      <c r="P47" s="81">
        <v>31.200000000000003</v>
      </c>
      <c r="Q47" s="81">
        <v>31.799999999999997</v>
      </c>
      <c r="R47" s="81">
        <v>32.28</v>
      </c>
      <c r="S47" s="81">
        <v>32.76</v>
      </c>
      <c r="T47" s="81">
        <v>33.24</v>
      </c>
      <c r="U47" s="81">
        <v>33.72</v>
      </c>
      <c r="V47" s="81">
        <v>34.200000000000003</v>
      </c>
      <c r="W47" s="81">
        <v>34.68</v>
      </c>
      <c r="X47" s="81">
        <v>35.160000000000004</v>
      </c>
      <c r="Y47" s="81">
        <v>35.64</v>
      </c>
      <c r="Z47" s="81">
        <v>36.119999999999997</v>
      </c>
      <c r="AA47" s="81">
        <v>36.599999999999994</v>
      </c>
      <c r="AB47" s="81">
        <v>37.08</v>
      </c>
      <c r="AC47" s="81">
        <v>37.44</v>
      </c>
      <c r="AD47" s="81">
        <v>37.92</v>
      </c>
      <c r="AE47" s="81">
        <v>38.28</v>
      </c>
      <c r="AF47" s="81">
        <v>38.64</v>
      </c>
      <c r="AG47" s="81">
        <v>39.119999999999997</v>
      </c>
      <c r="AH47" s="81">
        <v>39.480000000000004</v>
      </c>
      <c r="AI47" s="81">
        <v>39.72</v>
      </c>
      <c r="AJ47" s="81">
        <v>40.08</v>
      </c>
      <c r="AK47" s="81">
        <v>40.44</v>
      </c>
      <c r="AL47" s="81">
        <v>40.68</v>
      </c>
      <c r="AM47" s="81">
        <v>40.92</v>
      </c>
      <c r="AN47" s="81">
        <v>41.28</v>
      </c>
      <c r="AO47" s="81">
        <v>41.519999999999996</v>
      </c>
      <c r="AP47" s="81">
        <v>41.76</v>
      </c>
      <c r="AQ47" s="81">
        <v>42</v>
      </c>
      <c r="AR47" s="81">
        <v>42.12</v>
      </c>
      <c r="AS47" s="81">
        <v>42.36</v>
      </c>
      <c r="AT47" s="81">
        <v>42.599999999999994</v>
      </c>
      <c r="AU47" s="81">
        <v>42.72</v>
      </c>
      <c r="AV47" s="81">
        <v>42.96</v>
      </c>
      <c r="AW47" s="81">
        <v>43.08</v>
      </c>
      <c r="AX47" s="81">
        <v>43.32</v>
      </c>
      <c r="AY47" s="81">
        <v>43.44</v>
      </c>
      <c r="AZ47" s="81">
        <v>43.68</v>
      </c>
      <c r="BA47" s="81">
        <v>43.8</v>
      </c>
      <c r="BB47" s="81">
        <v>44.04</v>
      </c>
      <c r="BC47" s="81">
        <v>44.28</v>
      </c>
      <c r="BD47" s="81">
        <v>44.64</v>
      </c>
      <c r="BE47" s="81">
        <v>44.88</v>
      </c>
      <c r="BF47" s="81">
        <v>45.24</v>
      </c>
    </row>
    <row r="48" spans="1:148" s="5" customFormat="1" ht="14.25">
      <c r="A48"/>
      <c r="B48" s="75">
        <v>56</v>
      </c>
      <c r="C48" s="81">
        <v>25.32</v>
      </c>
      <c r="D48" s="81">
        <v>25.68</v>
      </c>
      <c r="E48" s="81">
        <v>26.160000000000004</v>
      </c>
      <c r="F48" s="81">
        <v>26.52</v>
      </c>
      <c r="G48" s="81">
        <v>27</v>
      </c>
      <c r="H48" s="81">
        <v>27.48</v>
      </c>
      <c r="I48" s="81">
        <v>27.96</v>
      </c>
      <c r="J48" s="81">
        <v>28.44</v>
      </c>
      <c r="K48" s="81">
        <v>28.92</v>
      </c>
      <c r="L48" s="81">
        <v>29.400000000000002</v>
      </c>
      <c r="M48" s="81">
        <v>29.880000000000003</v>
      </c>
      <c r="N48" s="81">
        <v>30.36</v>
      </c>
      <c r="O48" s="81">
        <v>30.839999999999996</v>
      </c>
      <c r="P48" s="81">
        <v>31.44</v>
      </c>
      <c r="Q48" s="81">
        <v>31.92</v>
      </c>
      <c r="R48" s="81">
        <v>32.400000000000006</v>
      </c>
      <c r="S48" s="81">
        <v>33</v>
      </c>
      <c r="T48" s="81">
        <v>33.480000000000004</v>
      </c>
      <c r="U48" s="81">
        <v>33.96</v>
      </c>
      <c r="V48" s="81">
        <v>34.44</v>
      </c>
      <c r="W48" s="81">
        <v>35.04</v>
      </c>
      <c r="X48" s="81">
        <v>35.519999999999996</v>
      </c>
      <c r="Y48" s="81">
        <v>36</v>
      </c>
      <c r="Z48" s="81">
        <v>36.480000000000004</v>
      </c>
      <c r="AA48" s="81">
        <v>36.96</v>
      </c>
      <c r="AB48" s="81">
        <v>37.44</v>
      </c>
      <c r="AC48" s="81">
        <v>37.92</v>
      </c>
      <c r="AD48" s="81">
        <v>38.400000000000006</v>
      </c>
      <c r="AE48" s="81">
        <v>38.880000000000003</v>
      </c>
      <c r="AF48" s="81">
        <v>39.24</v>
      </c>
      <c r="AG48" s="81">
        <v>39.72</v>
      </c>
      <c r="AH48" s="81">
        <v>40.08</v>
      </c>
      <c r="AI48" s="81">
        <v>40.44</v>
      </c>
      <c r="AJ48" s="81">
        <v>40.799999999999997</v>
      </c>
      <c r="AK48" s="81">
        <v>41.160000000000004</v>
      </c>
      <c r="AL48" s="81">
        <v>41.519999999999996</v>
      </c>
      <c r="AM48" s="81">
        <v>41.76</v>
      </c>
      <c r="AN48" s="81">
        <v>42.12</v>
      </c>
      <c r="AO48" s="81">
        <v>42.36</v>
      </c>
      <c r="AP48" s="81">
        <v>42.599999999999994</v>
      </c>
      <c r="AQ48" s="81">
        <v>42.839999999999996</v>
      </c>
      <c r="AR48" s="81">
        <v>43.08</v>
      </c>
      <c r="AS48" s="81">
        <v>43.32</v>
      </c>
      <c r="AT48" s="81">
        <v>43.56</v>
      </c>
      <c r="AU48" s="81">
        <v>43.68</v>
      </c>
      <c r="AV48" s="81">
        <v>43.92</v>
      </c>
      <c r="AW48" s="81">
        <v>44.04</v>
      </c>
      <c r="AX48" s="81">
        <v>44.28</v>
      </c>
      <c r="AY48" s="81">
        <v>44.519999999999996</v>
      </c>
      <c r="AZ48" s="81">
        <v>44.64</v>
      </c>
      <c r="BA48" s="81">
        <v>44.88</v>
      </c>
      <c r="BB48" s="81">
        <v>45.12</v>
      </c>
      <c r="BC48" s="81">
        <v>45.36</v>
      </c>
      <c r="BD48" s="81">
        <v>45.599999999999994</v>
      </c>
      <c r="BE48" s="81">
        <v>45.839999999999996</v>
      </c>
      <c r="BF48" s="81">
        <v>46.2</v>
      </c>
    </row>
    <row r="49" spans="1:58" s="5" customFormat="1" ht="14.25">
      <c r="A49" s="1"/>
      <c r="B49" s="75">
        <v>57</v>
      </c>
      <c r="C49" s="81">
        <v>25.32</v>
      </c>
      <c r="D49" s="81">
        <v>25.68</v>
      </c>
      <c r="E49" s="81">
        <v>26.160000000000004</v>
      </c>
      <c r="F49" s="81">
        <v>26.64</v>
      </c>
      <c r="G49" s="81">
        <v>27</v>
      </c>
      <c r="H49" s="81">
        <v>27.48</v>
      </c>
      <c r="I49" s="81">
        <v>27.96</v>
      </c>
      <c r="J49" s="81">
        <v>28.44</v>
      </c>
      <c r="K49" s="81">
        <v>28.92</v>
      </c>
      <c r="L49" s="81">
        <v>29.400000000000002</v>
      </c>
      <c r="M49" s="81">
        <v>30</v>
      </c>
      <c r="N49" s="81">
        <v>30.48</v>
      </c>
      <c r="O49" s="81">
        <v>30.96</v>
      </c>
      <c r="P49" s="81">
        <v>31.56</v>
      </c>
      <c r="Q49" s="81">
        <v>32.04</v>
      </c>
      <c r="R49" s="81">
        <v>32.64</v>
      </c>
      <c r="S49" s="81">
        <v>33.119999999999997</v>
      </c>
      <c r="T49" s="81">
        <v>33.72</v>
      </c>
      <c r="U49" s="81">
        <v>34.200000000000003</v>
      </c>
      <c r="V49" s="81">
        <v>34.799999999999997</v>
      </c>
      <c r="W49" s="81">
        <v>35.28</v>
      </c>
      <c r="X49" s="81">
        <v>35.880000000000003</v>
      </c>
      <c r="Y49" s="81">
        <v>36.36</v>
      </c>
      <c r="Z49" s="81">
        <v>36.839999999999996</v>
      </c>
      <c r="AA49" s="81">
        <v>37.44</v>
      </c>
      <c r="AB49" s="81">
        <v>37.92</v>
      </c>
      <c r="AC49" s="81">
        <v>38.400000000000006</v>
      </c>
      <c r="AD49" s="81">
        <v>38.880000000000003</v>
      </c>
      <c r="AE49" s="81">
        <v>39.36</v>
      </c>
      <c r="AF49" s="81">
        <v>39.839999999999996</v>
      </c>
      <c r="AG49" s="81">
        <v>40.200000000000003</v>
      </c>
      <c r="AH49" s="81">
        <v>40.68</v>
      </c>
      <c r="AI49" s="81">
        <v>41.04</v>
      </c>
      <c r="AJ49" s="81">
        <v>41.519999999999996</v>
      </c>
      <c r="AK49" s="81">
        <v>41.88</v>
      </c>
      <c r="AL49" s="81">
        <v>42.24</v>
      </c>
      <c r="AM49" s="81">
        <v>42.599999999999994</v>
      </c>
      <c r="AN49" s="81">
        <v>42.96</v>
      </c>
      <c r="AO49" s="81">
        <v>43.2</v>
      </c>
      <c r="AP49" s="81">
        <v>43.56</v>
      </c>
      <c r="AQ49" s="81">
        <v>43.8</v>
      </c>
      <c r="AR49" s="81">
        <v>44.04</v>
      </c>
      <c r="AS49" s="81">
        <v>44.28</v>
      </c>
      <c r="AT49" s="81">
        <v>44.519999999999996</v>
      </c>
      <c r="AU49" s="81">
        <v>44.76</v>
      </c>
      <c r="AV49" s="81">
        <v>45</v>
      </c>
      <c r="AW49" s="81">
        <v>45.12</v>
      </c>
      <c r="AX49" s="81">
        <v>45.36</v>
      </c>
      <c r="AY49" s="81">
        <v>45.480000000000004</v>
      </c>
      <c r="AZ49" s="81">
        <v>45.72</v>
      </c>
      <c r="BA49" s="81">
        <v>45.96</v>
      </c>
      <c r="BB49" s="81">
        <v>46.2</v>
      </c>
      <c r="BC49" s="81">
        <v>46.32</v>
      </c>
      <c r="BD49" s="81">
        <v>46.56</v>
      </c>
      <c r="BE49" s="81">
        <v>46.92</v>
      </c>
      <c r="BF49" s="81">
        <v>47.160000000000004</v>
      </c>
    </row>
    <row r="50" spans="1:58" s="5" customFormat="1" ht="14.25">
      <c r="A50" s="1"/>
      <c r="B50" s="75">
        <v>58</v>
      </c>
      <c r="C50" s="81">
        <v>25.32</v>
      </c>
      <c r="D50" s="81">
        <v>25.799999999999997</v>
      </c>
      <c r="E50" s="81">
        <v>26.160000000000004</v>
      </c>
      <c r="F50" s="81">
        <v>26.64</v>
      </c>
      <c r="G50" s="81">
        <v>27.119999999999997</v>
      </c>
      <c r="H50" s="81">
        <v>27.599999999999998</v>
      </c>
      <c r="I50" s="81">
        <v>28.08</v>
      </c>
      <c r="J50" s="81">
        <v>28.56</v>
      </c>
      <c r="K50" s="81">
        <v>29.04</v>
      </c>
      <c r="L50" s="81">
        <v>29.52</v>
      </c>
      <c r="M50" s="81">
        <v>30</v>
      </c>
      <c r="N50" s="81">
        <v>30.599999999999998</v>
      </c>
      <c r="O50" s="81">
        <v>31.08</v>
      </c>
      <c r="P50" s="81">
        <v>31.68</v>
      </c>
      <c r="Q50" s="81">
        <v>32.160000000000004</v>
      </c>
      <c r="R50" s="81">
        <v>32.76</v>
      </c>
      <c r="S50" s="81">
        <v>33.24</v>
      </c>
      <c r="T50" s="81">
        <v>33.839999999999996</v>
      </c>
      <c r="U50" s="81">
        <v>34.44</v>
      </c>
      <c r="V50" s="81">
        <v>34.92</v>
      </c>
      <c r="W50" s="81">
        <v>35.519999999999996</v>
      </c>
      <c r="X50" s="81">
        <v>36.119999999999997</v>
      </c>
      <c r="Y50" s="81">
        <v>36.72</v>
      </c>
      <c r="Z50" s="81">
        <v>37.200000000000003</v>
      </c>
      <c r="AA50" s="81">
        <v>37.799999999999997</v>
      </c>
      <c r="AB50" s="81">
        <v>38.28</v>
      </c>
      <c r="AC50" s="81">
        <v>38.880000000000003</v>
      </c>
      <c r="AD50" s="81">
        <v>39.36</v>
      </c>
      <c r="AE50" s="81">
        <v>39.839999999999996</v>
      </c>
      <c r="AF50" s="81">
        <v>40.32</v>
      </c>
      <c r="AG50" s="81">
        <v>40.799999999999997</v>
      </c>
      <c r="AH50" s="81">
        <v>41.28</v>
      </c>
      <c r="AI50" s="81">
        <v>41.76</v>
      </c>
      <c r="AJ50" s="81">
        <v>42.24</v>
      </c>
      <c r="AK50" s="81">
        <v>42.599999999999994</v>
      </c>
      <c r="AL50" s="81">
        <v>42.96</v>
      </c>
      <c r="AM50" s="81">
        <v>43.44</v>
      </c>
      <c r="AN50" s="81">
        <v>43.8</v>
      </c>
      <c r="AO50" s="81">
        <v>44.160000000000004</v>
      </c>
      <c r="AP50" s="81">
        <v>44.400000000000006</v>
      </c>
      <c r="AQ50" s="81">
        <v>44.76</v>
      </c>
      <c r="AR50" s="81">
        <v>45</v>
      </c>
      <c r="AS50" s="81">
        <v>45.36</v>
      </c>
      <c r="AT50" s="81">
        <v>45.599999999999994</v>
      </c>
      <c r="AU50" s="81">
        <v>45.839999999999996</v>
      </c>
      <c r="AV50" s="81">
        <v>46.08</v>
      </c>
      <c r="AW50" s="81">
        <v>46.2</v>
      </c>
      <c r="AX50" s="81">
        <v>46.44</v>
      </c>
      <c r="AY50" s="81">
        <v>46.68</v>
      </c>
      <c r="AZ50" s="81">
        <v>46.8</v>
      </c>
      <c r="BA50" s="81">
        <v>47.04</v>
      </c>
      <c r="BB50" s="81">
        <v>47.28</v>
      </c>
      <c r="BC50" s="81">
        <v>47.519999999999996</v>
      </c>
      <c r="BD50" s="81">
        <v>47.76</v>
      </c>
      <c r="BE50" s="81">
        <v>48</v>
      </c>
      <c r="BF50" s="81">
        <v>48.239999999999995</v>
      </c>
    </row>
    <row r="51" spans="1:58" s="5" customFormat="1" ht="14.25">
      <c r="A51" s="1"/>
      <c r="B51" s="75">
        <v>59</v>
      </c>
      <c r="C51" s="81">
        <v>25.32</v>
      </c>
      <c r="D51" s="81">
        <v>25.799999999999997</v>
      </c>
      <c r="E51" s="81">
        <v>26.28</v>
      </c>
      <c r="F51" s="81">
        <v>26.64</v>
      </c>
      <c r="G51" s="81">
        <v>27.119999999999997</v>
      </c>
      <c r="H51" s="81">
        <v>27.599999999999998</v>
      </c>
      <c r="I51" s="81">
        <v>28.08</v>
      </c>
      <c r="J51" s="81">
        <v>28.56</v>
      </c>
      <c r="K51" s="81">
        <v>29.04</v>
      </c>
      <c r="L51" s="81">
        <v>29.64</v>
      </c>
      <c r="M51" s="81">
        <v>30.119999999999997</v>
      </c>
      <c r="N51" s="81">
        <v>30.599999999999998</v>
      </c>
      <c r="O51" s="81">
        <v>31.200000000000003</v>
      </c>
      <c r="P51" s="81">
        <v>31.799999999999997</v>
      </c>
      <c r="Q51" s="81">
        <v>32.28</v>
      </c>
      <c r="R51" s="81">
        <v>32.880000000000003</v>
      </c>
      <c r="S51" s="81">
        <v>33.480000000000004</v>
      </c>
      <c r="T51" s="81">
        <v>34.08</v>
      </c>
      <c r="U51" s="81">
        <v>34.56</v>
      </c>
      <c r="V51" s="81">
        <v>35.160000000000004</v>
      </c>
      <c r="W51" s="81">
        <v>35.76</v>
      </c>
      <c r="X51" s="81">
        <v>36.36</v>
      </c>
      <c r="Y51" s="81">
        <v>36.96</v>
      </c>
      <c r="Z51" s="81">
        <v>37.56</v>
      </c>
      <c r="AA51" s="81">
        <v>38.160000000000004</v>
      </c>
      <c r="AB51" s="81">
        <v>38.64</v>
      </c>
      <c r="AC51" s="81">
        <v>39.24</v>
      </c>
      <c r="AD51" s="81">
        <v>39.839999999999996</v>
      </c>
      <c r="AE51" s="81">
        <v>40.32</v>
      </c>
      <c r="AF51" s="81">
        <v>40.92</v>
      </c>
      <c r="AG51" s="81">
        <v>41.400000000000006</v>
      </c>
      <c r="AH51" s="81">
        <v>41.88</v>
      </c>
      <c r="AI51" s="81">
        <v>42.36</v>
      </c>
      <c r="AJ51" s="81">
        <v>42.839999999999996</v>
      </c>
      <c r="AK51" s="81">
        <v>43.32</v>
      </c>
      <c r="AL51" s="81">
        <v>43.8</v>
      </c>
      <c r="AM51" s="81">
        <v>44.160000000000004</v>
      </c>
      <c r="AN51" s="81">
        <v>44.64</v>
      </c>
      <c r="AO51" s="81">
        <v>45</v>
      </c>
      <c r="AP51" s="81">
        <v>45.36</v>
      </c>
      <c r="AQ51" s="81">
        <v>45.72</v>
      </c>
      <c r="AR51" s="81">
        <v>46.08</v>
      </c>
      <c r="AS51" s="81">
        <v>46.32</v>
      </c>
      <c r="AT51" s="81">
        <v>46.68</v>
      </c>
      <c r="AU51" s="81">
        <v>46.92</v>
      </c>
      <c r="AV51" s="81">
        <v>47.160000000000004</v>
      </c>
      <c r="AW51" s="81">
        <v>47.400000000000006</v>
      </c>
      <c r="AX51" s="81">
        <v>47.64</v>
      </c>
      <c r="AY51" s="81">
        <v>47.76</v>
      </c>
      <c r="AZ51" s="81">
        <v>48</v>
      </c>
      <c r="BA51" s="81">
        <v>48.239999999999995</v>
      </c>
      <c r="BB51" s="81">
        <v>48.480000000000004</v>
      </c>
      <c r="BC51" s="81">
        <v>48.72</v>
      </c>
      <c r="BD51" s="81">
        <v>48.84</v>
      </c>
      <c r="BE51" s="81">
        <v>49.199999999999996</v>
      </c>
      <c r="BF51" s="81">
        <v>49.44</v>
      </c>
    </row>
    <row r="52" spans="1:58" s="5" customFormat="1" ht="14.25">
      <c r="A52" s="1"/>
      <c r="B52" s="75">
        <v>60</v>
      </c>
      <c r="C52" s="81">
        <v>25.44</v>
      </c>
      <c r="D52" s="81">
        <v>25.799999999999997</v>
      </c>
      <c r="E52" s="81">
        <v>26.28</v>
      </c>
      <c r="F52" s="81">
        <v>26.759999999999998</v>
      </c>
      <c r="G52" s="81">
        <v>27.119999999999997</v>
      </c>
      <c r="H52" s="81">
        <v>27.599999999999998</v>
      </c>
      <c r="I52" s="81">
        <v>28.08</v>
      </c>
      <c r="J52" s="81">
        <v>28.68</v>
      </c>
      <c r="K52" s="81">
        <v>29.160000000000004</v>
      </c>
      <c r="L52" s="81">
        <v>29.64</v>
      </c>
      <c r="M52" s="81">
        <v>30.240000000000002</v>
      </c>
      <c r="N52" s="81">
        <v>30.72</v>
      </c>
      <c r="O52" s="81">
        <v>31.32</v>
      </c>
      <c r="P52" s="81">
        <v>31.92</v>
      </c>
      <c r="Q52" s="81">
        <v>32.400000000000006</v>
      </c>
      <c r="R52" s="81">
        <v>33</v>
      </c>
      <c r="S52" s="81">
        <v>33.599999999999994</v>
      </c>
      <c r="T52" s="81">
        <v>34.200000000000003</v>
      </c>
      <c r="U52" s="81">
        <v>34.799999999999997</v>
      </c>
      <c r="V52" s="81">
        <v>35.400000000000006</v>
      </c>
      <c r="W52" s="81">
        <v>36</v>
      </c>
      <c r="X52" s="81">
        <v>36.599999999999994</v>
      </c>
      <c r="Y52" s="81">
        <v>37.200000000000003</v>
      </c>
      <c r="Z52" s="81">
        <v>37.799999999999997</v>
      </c>
      <c r="AA52" s="81">
        <v>38.519999999999996</v>
      </c>
      <c r="AB52" s="81">
        <v>39.119999999999997</v>
      </c>
      <c r="AC52" s="81">
        <v>39.72</v>
      </c>
      <c r="AD52" s="81">
        <v>40.200000000000003</v>
      </c>
      <c r="AE52" s="81">
        <v>40.799999999999997</v>
      </c>
      <c r="AF52" s="81">
        <v>41.400000000000006</v>
      </c>
      <c r="AG52" s="81">
        <v>42</v>
      </c>
      <c r="AH52" s="81">
        <v>42.480000000000004</v>
      </c>
      <c r="AI52" s="81">
        <v>43.08</v>
      </c>
      <c r="AJ52" s="81">
        <v>43.56</v>
      </c>
      <c r="AK52" s="81">
        <v>44.04</v>
      </c>
      <c r="AL52" s="81">
        <v>44.519999999999996</v>
      </c>
      <c r="AM52" s="81">
        <v>45</v>
      </c>
      <c r="AN52" s="81">
        <v>45.480000000000004</v>
      </c>
      <c r="AO52" s="81">
        <v>45.96</v>
      </c>
      <c r="AP52" s="81">
        <v>46.32</v>
      </c>
      <c r="AQ52" s="81">
        <v>46.68</v>
      </c>
      <c r="AR52" s="81">
        <v>47.04</v>
      </c>
      <c r="AS52" s="81">
        <v>47.400000000000006</v>
      </c>
      <c r="AT52" s="81">
        <v>47.76</v>
      </c>
      <c r="AU52" s="81">
        <v>48</v>
      </c>
      <c r="AV52" s="81">
        <v>48.36</v>
      </c>
      <c r="AW52" s="81">
        <v>48.599999999999994</v>
      </c>
      <c r="AX52" s="81">
        <v>48.84</v>
      </c>
      <c r="AY52" s="81">
        <v>49.08</v>
      </c>
      <c r="AZ52" s="81">
        <v>49.320000000000007</v>
      </c>
      <c r="BA52" s="81">
        <v>49.44</v>
      </c>
      <c r="BB52" s="81">
        <v>49.679999999999993</v>
      </c>
      <c r="BC52" s="81">
        <v>49.92</v>
      </c>
      <c r="BD52" s="81">
        <v>50.16</v>
      </c>
      <c r="BE52" s="81">
        <v>50.400000000000006</v>
      </c>
      <c r="BF52" s="81">
        <v>50.64</v>
      </c>
    </row>
    <row r="53" spans="1:58" s="5" customFormat="1" ht="14.25">
      <c r="A53" s="1"/>
      <c r="B53" s="75">
        <v>61</v>
      </c>
      <c r="C53" s="81">
        <v>0</v>
      </c>
      <c r="D53" s="81">
        <v>25.799999999999997</v>
      </c>
      <c r="E53" s="81">
        <v>26.28</v>
      </c>
      <c r="F53" s="81">
        <v>26.759999999999998</v>
      </c>
      <c r="G53" s="81">
        <v>27.240000000000002</v>
      </c>
      <c r="H53" s="81">
        <v>27.72</v>
      </c>
      <c r="I53" s="81">
        <v>28.200000000000003</v>
      </c>
      <c r="J53" s="81">
        <v>28.68</v>
      </c>
      <c r="K53" s="81">
        <v>29.160000000000004</v>
      </c>
      <c r="L53" s="81">
        <v>29.759999999999998</v>
      </c>
      <c r="M53" s="81">
        <v>30.240000000000002</v>
      </c>
      <c r="N53" s="81">
        <v>30.839999999999996</v>
      </c>
      <c r="O53" s="81">
        <v>31.44</v>
      </c>
      <c r="P53" s="81">
        <v>31.92</v>
      </c>
      <c r="Q53" s="81">
        <v>32.519999999999996</v>
      </c>
      <c r="R53" s="81">
        <v>33.119999999999997</v>
      </c>
      <c r="S53" s="81">
        <v>33.72</v>
      </c>
      <c r="T53" s="81">
        <v>34.32</v>
      </c>
      <c r="U53" s="81">
        <v>34.92</v>
      </c>
      <c r="V53" s="81">
        <v>35.64</v>
      </c>
      <c r="W53" s="81">
        <v>36.24</v>
      </c>
      <c r="X53" s="81">
        <v>36.839999999999996</v>
      </c>
      <c r="Y53" s="81">
        <v>37.56</v>
      </c>
      <c r="Z53" s="81">
        <v>38.160000000000004</v>
      </c>
      <c r="AA53" s="81">
        <v>38.76</v>
      </c>
      <c r="AB53" s="81">
        <v>39.480000000000004</v>
      </c>
      <c r="AC53" s="81">
        <v>40.08</v>
      </c>
      <c r="AD53" s="81">
        <v>40.68</v>
      </c>
      <c r="AE53" s="81">
        <v>41.28</v>
      </c>
      <c r="AF53" s="81">
        <v>41.88</v>
      </c>
      <c r="AG53" s="81">
        <v>42.480000000000004</v>
      </c>
      <c r="AH53" s="81">
        <v>43.08</v>
      </c>
      <c r="AI53" s="81">
        <v>43.68</v>
      </c>
      <c r="AJ53" s="81">
        <v>44.28</v>
      </c>
      <c r="AK53" s="81">
        <v>44.76</v>
      </c>
      <c r="AL53" s="81">
        <v>45.36</v>
      </c>
      <c r="AM53" s="81">
        <v>45.839999999999996</v>
      </c>
      <c r="AN53" s="81">
        <v>46.32</v>
      </c>
      <c r="AO53" s="81">
        <v>46.8</v>
      </c>
      <c r="AP53" s="81">
        <v>47.28</v>
      </c>
      <c r="AQ53" s="81">
        <v>47.76</v>
      </c>
      <c r="AR53" s="81">
        <v>48.12</v>
      </c>
      <c r="AS53" s="81">
        <v>48.480000000000004</v>
      </c>
      <c r="AT53" s="81">
        <v>48.84</v>
      </c>
      <c r="AU53" s="81">
        <v>49.199999999999996</v>
      </c>
      <c r="AV53" s="81">
        <v>49.56</v>
      </c>
      <c r="AW53" s="81">
        <v>49.800000000000004</v>
      </c>
      <c r="AX53" s="81">
        <v>50.04</v>
      </c>
      <c r="AY53" s="81">
        <v>50.28</v>
      </c>
      <c r="AZ53" s="81">
        <v>50.519999999999996</v>
      </c>
      <c r="BA53" s="81">
        <v>50.760000000000005</v>
      </c>
      <c r="BB53" s="81">
        <v>51</v>
      </c>
      <c r="BC53" s="81">
        <v>51.239999999999995</v>
      </c>
      <c r="BD53" s="81">
        <v>51.480000000000004</v>
      </c>
      <c r="BE53" s="81">
        <v>51.72</v>
      </c>
      <c r="BF53" s="81">
        <v>51.96</v>
      </c>
    </row>
    <row r="54" spans="1:58" s="5" customFormat="1" ht="14.25">
      <c r="A54" s="1"/>
      <c r="B54" s="75">
        <v>62</v>
      </c>
      <c r="C54" s="81">
        <v>0</v>
      </c>
      <c r="D54" s="81">
        <v>0</v>
      </c>
      <c r="E54" s="81">
        <v>26.28</v>
      </c>
      <c r="F54" s="81">
        <v>26.759999999999998</v>
      </c>
      <c r="G54" s="81">
        <v>27.240000000000002</v>
      </c>
      <c r="H54" s="81">
        <v>27.72</v>
      </c>
      <c r="I54" s="81">
        <v>28.200000000000003</v>
      </c>
      <c r="J54" s="81">
        <v>28.68</v>
      </c>
      <c r="K54" s="81">
        <v>29.28</v>
      </c>
      <c r="L54" s="81">
        <v>29.759999999999998</v>
      </c>
      <c r="M54" s="81">
        <v>30.36</v>
      </c>
      <c r="N54" s="81">
        <v>30.839999999999996</v>
      </c>
      <c r="O54" s="81">
        <v>31.44</v>
      </c>
      <c r="P54" s="81">
        <v>32.04</v>
      </c>
      <c r="Q54" s="81">
        <v>32.64</v>
      </c>
      <c r="R54" s="81">
        <v>33.24</v>
      </c>
      <c r="S54" s="81">
        <v>33.839999999999996</v>
      </c>
      <c r="T54" s="81">
        <v>34.44</v>
      </c>
      <c r="U54" s="81">
        <v>35.160000000000004</v>
      </c>
      <c r="V54" s="81">
        <v>35.76</v>
      </c>
      <c r="W54" s="81">
        <v>36.480000000000004</v>
      </c>
      <c r="X54" s="81">
        <v>37.08</v>
      </c>
      <c r="Y54" s="81">
        <v>37.799999999999997</v>
      </c>
      <c r="Z54" s="81">
        <v>38.400000000000006</v>
      </c>
      <c r="AA54" s="81">
        <v>39.119999999999997</v>
      </c>
      <c r="AB54" s="81">
        <v>39.72</v>
      </c>
      <c r="AC54" s="81">
        <v>40.44</v>
      </c>
      <c r="AD54" s="81">
        <v>41.04</v>
      </c>
      <c r="AE54" s="81">
        <v>41.76</v>
      </c>
      <c r="AF54" s="81">
        <v>42.36</v>
      </c>
      <c r="AG54" s="81">
        <v>43.08</v>
      </c>
      <c r="AH54" s="81">
        <v>43.68</v>
      </c>
      <c r="AI54" s="81">
        <v>44.28</v>
      </c>
      <c r="AJ54" s="81">
        <v>44.88</v>
      </c>
      <c r="AK54" s="81">
        <v>45.480000000000004</v>
      </c>
      <c r="AL54" s="81">
        <v>46.08</v>
      </c>
      <c r="AM54" s="81">
        <v>46.68</v>
      </c>
      <c r="AN54" s="81">
        <v>47.160000000000004</v>
      </c>
      <c r="AO54" s="81">
        <v>47.76</v>
      </c>
      <c r="AP54" s="81">
        <v>48.239999999999995</v>
      </c>
      <c r="AQ54" s="81">
        <v>48.72</v>
      </c>
      <c r="AR54" s="81">
        <v>49.199999999999996</v>
      </c>
      <c r="AS54" s="81">
        <v>49.679999999999993</v>
      </c>
      <c r="AT54" s="81">
        <v>50.04</v>
      </c>
      <c r="AU54" s="81">
        <v>50.400000000000006</v>
      </c>
      <c r="AV54" s="81">
        <v>50.760000000000005</v>
      </c>
      <c r="AW54" s="81">
        <v>51.12</v>
      </c>
      <c r="AX54" s="81">
        <v>51.36</v>
      </c>
      <c r="AY54" s="81">
        <v>51.599999999999994</v>
      </c>
      <c r="AZ54" s="81">
        <v>51.96</v>
      </c>
      <c r="BA54" s="81">
        <v>52.199999999999996</v>
      </c>
      <c r="BB54" s="81">
        <v>52.44</v>
      </c>
      <c r="BC54" s="81">
        <v>52.679999999999993</v>
      </c>
      <c r="BD54" s="81">
        <v>52.92</v>
      </c>
      <c r="BE54" s="81">
        <v>53.16</v>
      </c>
      <c r="BF54" s="81">
        <v>53.400000000000006</v>
      </c>
    </row>
    <row r="55" spans="1:58" s="5" customFormat="1" ht="14.25">
      <c r="A55" s="1"/>
      <c r="B55" s="75">
        <v>63</v>
      </c>
      <c r="C55" s="81">
        <v>0</v>
      </c>
      <c r="D55" s="81">
        <v>0</v>
      </c>
      <c r="E55" s="81">
        <v>0</v>
      </c>
      <c r="F55" s="81">
        <v>26.759999999999998</v>
      </c>
      <c r="G55" s="81">
        <v>27.240000000000002</v>
      </c>
      <c r="H55" s="81">
        <v>27.72</v>
      </c>
      <c r="I55" s="81">
        <v>28.200000000000003</v>
      </c>
      <c r="J55" s="81">
        <v>28.799999999999997</v>
      </c>
      <c r="K55" s="81">
        <v>29.28</v>
      </c>
      <c r="L55" s="81">
        <v>29.880000000000003</v>
      </c>
      <c r="M55" s="81">
        <v>30.36</v>
      </c>
      <c r="N55" s="81">
        <v>30.96</v>
      </c>
      <c r="O55" s="81">
        <v>31.56</v>
      </c>
      <c r="P55" s="81">
        <v>32.160000000000004</v>
      </c>
      <c r="Q55" s="81">
        <v>32.76</v>
      </c>
      <c r="R55" s="81">
        <v>33.36</v>
      </c>
      <c r="S55" s="81">
        <v>33.96</v>
      </c>
      <c r="T55" s="81">
        <v>34.68</v>
      </c>
      <c r="U55" s="81">
        <v>35.28</v>
      </c>
      <c r="V55" s="81">
        <v>36</v>
      </c>
      <c r="W55" s="81">
        <v>36.599999999999994</v>
      </c>
      <c r="X55" s="81">
        <v>37.32</v>
      </c>
      <c r="Y55" s="81">
        <v>38.04</v>
      </c>
      <c r="Z55" s="81">
        <v>38.64</v>
      </c>
      <c r="AA55" s="81">
        <v>39.36</v>
      </c>
      <c r="AB55" s="81">
        <v>40.08</v>
      </c>
      <c r="AC55" s="81">
        <v>40.799999999999997</v>
      </c>
      <c r="AD55" s="81">
        <v>41.519999999999996</v>
      </c>
      <c r="AE55" s="81">
        <v>42.24</v>
      </c>
      <c r="AF55" s="81">
        <v>42.839999999999996</v>
      </c>
      <c r="AG55" s="81">
        <v>43.56</v>
      </c>
      <c r="AH55" s="81">
        <v>44.28</v>
      </c>
      <c r="AI55" s="81">
        <v>44.88</v>
      </c>
      <c r="AJ55" s="81">
        <v>45.599999999999994</v>
      </c>
      <c r="AK55" s="81">
        <v>46.2</v>
      </c>
      <c r="AL55" s="81">
        <v>46.92</v>
      </c>
      <c r="AM55" s="81">
        <v>47.519999999999996</v>
      </c>
      <c r="AN55" s="81">
        <v>48.12</v>
      </c>
      <c r="AO55" s="81">
        <v>48.72</v>
      </c>
      <c r="AP55" s="81">
        <v>49.199999999999996</v>
      </c>
      <c r="AQ55" s="81">
        <v>49.800000000000004</v>
      </c>
      <c r="AR55" s="81">
        <v>50.28</v>
      </c>
      <c r="AS55" s="81">
        <v>50.760000000000005</v>
      </c>
      <c r="AT55" s="81">
        <v>51.239999999999995</v>
      </c>
      <c r="AU55" s="81">
        <v>51.599999999999994</v>
      </c>
      <c r="AV55" s="81">
        <v>52.08</v>
      </c>
      <c r="AW55" s="81">
        <v>52.44</v>
      </c>
      <c r="AX55" s="81">
        <v>52.679999999999993</v>
      </c>
      <c r="AY55" s="81">
        <v>53.04</v>
      </c>
      <c r="AZ55" s="81">
        <v>53.400000000000006</v>
      </c>
      <c r="BA55" s="81">
        <v>53.64</v>
      </c>
      <c r="BB55" s="81">
        <v>53.88</v>
      </c>
      <c r="BC55" s="81">
        <v>54.12</v>
      </c>
      <c r="BD55" s="81">
        <v>54.36</v>
      </c>
      <c r="BE55" s="81">
        <v>54.599999999999994</v>
      </c>
      <c r="BF55" s="81">
        <v>54.96</v>
      </c>
    </row>
    <row r="56" spans="1:58" s="5" customFormat="1" ht="14.25">
      <c r="A56" s="1"/>
      <c r="B56" s="75">
        <v>64</v>
      </c>
      <c r="C56" s="81">
        <v>0</v>
      </c>
      <c r="D56" s="81">
        <v>0</v>
      </c>
      <c r="E56" s="81">
        <v>0</v>
      </c>
      <c r="F56" s="81">
        <v>0</v>
      </c>
      <c r="G56" s="81">
        <v>27.240000000000002</v>
      </c>
      <c r="H56" s="81">
        <v>27.839999999999996</v>
      </c>
      <c r="I56" s="81">
        <v>28.32</v>
      </c>
      <c r="J56" s="81">
        <v>28.799999999999997</v>
      </c>
      <c r="K56" s="81">
        <v>29.28</v>
      </c>
      <c r="L56" s="81">
        <v>29.880000000000003</v>
      </c>
      <c r="M56" s="81">
        <v>30.48</v>
      </c>
      <c r="N56" s="81">
        <v>31.08</v>
      </c>
      <c r="O56" s="81">
        <v>31.56</v>
      </c>
      <c r="P56" s="81">
        <v>32.160000000000004</v>
      </c>
      <c r="Q56" s="81">
        <v>32.880000000000003</v>
      </c>
      <c r="R56" s="81">
        <v>33.480000000000004</v>
      </c>
      <c r="S56" s="81">
        <v>34.08</v>
      </c>
      <c r="T56" s="81">
        <v>34.799999999999997</v>
      </c>
      <c r="U56" s="81">
        <v>35.400000000000006</v>
      </c>
      <c r="V56" s="81">
        <v>36.119999999999997</v>
      </c>
      <c r="W56" s="81">
        <v>36.839999999999996</v>
      </c>
      <c r="X56" s="81">
        <v>37.56</v>
      </c>
      <c r="Y56" s="81">
        <v>38.160000000000004</v>
      </c>
      <c r="Z56" s="81">
        <v>38.880000000000003</v>
      </c>
      <c r="AA56" s="81">
        <v>39.72</v>
      </c>
      <c r="AB56" s="81">
        <v>40.44</v>
      </c>
      <c r="AC56" s="81">
        <v>41.160000000000004</v>
      </c>
      <c r="AD56" s="81">
        <v>41.88</v>
      </c>
      <c r="AE56" s="81">
        <v>42.599999999999994</v>
      </c>
      <c r="AF56" s="81">
        <v>43.32</v>
      </c>
      <c r="AG56" s="81">
        <v>44.04</v>
      </c>
      <c r="AH56" s="81">
        <v>44.76</v>
      </c>
      <c r="AI56" s="81">
        <v>45.480000000000004</v>
      </c>
      <c r="AJ56" s="81">
        <v>46.2</v>
      </c>
      <c r="AK56" s="81">
        <v>46.92</v>
      </c>
      <c r="AL56" s="81">
        <v>47.64</v>
      </c>
      <c r="AM56" s="81">
        <v>48.36</v>
      </c>
      <c r="AN56" s="81">
        <v>48.96</v>
      </c>
      <c r="AO56" s="81">
        <v>49.56</v>
      </c>
      <c r="AP56" s="81">
        <v>50.28</v>
      </c>
      <c r="AQ56" s="81">
        <v>50.88</v>
      </c>
      <c r="AR56" s="81">
        <v>51.36</v>
      </c>
      <c r="AS56" s="81">
        <v>51.96</v>
      </c>
      <c r="AT56" s="81">
        <v>52.44</v>
      </c>
      <c r="AU56" s="81">
        <v>52.92</v>
      </c>
      <c r="AV56" s="81">
        <v>53.400000000000006</v>
      </c>
      <c r="AW56" s="81">
        <v>53.760000000000005</v>
      </c>
      <c r="AX56" s="81">
        <v>54.12</v>
      </c>
      <c r="AY56" s="81">
        <v>54.480000000000004</v>
      </c>
      <c r="AZ56" s="81">
        <v>54.84</v>
      </c>
      <c r="BA56" s="81">
        <v>55.199999999999996</v>
      </c>
      <c r="BB56" s="81">
        <v>55.44</v>
      </c>
      <c r="BC56" s="81">
        <v>55.679999999999993</v>
      </c>
      <c r="BD56" s="81">
        <v>56.04</v>
      </c>
      <c r="BE56" s="81">
        <v>56.28</v>
      </c>
      <c r="BF56" s="81">
        <v>56.519999999999996</v>
      </c>
    </row>
    <row r="57" spans="1:58" s="5" customFormat="1" ht="14.25">
      <c r="A57" s="1"/>
      <c r="B57" s="75">
        <v>65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27.839999999999996</v>
      </c>
      <c r="I57" s="81">
        <v>28.32</v>
      </c>
      <c r="J57" s="81">
        <v>28.799999999999997</v>
      </c>
      <c r="K57" s="81">
        <v>29.400000000000002</v>
      </c>
      <c r="L57" s="81">
        <v>29.880000000000003</v>
      </c>
      <c r="M57" s="81">
        <v>30.48</v>
      </c>
      <c r="N57" s="81">
        <v>31.08</v>
      </c>
      <c r="O57" s="81">
        <v>31.68</v>
      </c>
      <c r="P57" s="81">
        <v>32.28</v>
      </c>
      <c r="Q57" s="81">
        <v>32.880000000000003</v>
      </c>
      <c r="R57" s="81">
        <v>33.599999999999994</v>
      </c>
      <c r="S57" s="81">
        <v>34.200000000000003</v>
      </c>
      <c r="T57" s="81">
        <v>34.92</v>
      </c>
      <c r="U57" s="81">
        <v>35.519999999999996</v>
      </c>
      <c r="V57" s="81">
        <v>36.24</v>
      </c>
      <c r="W57" s="81">
        <v>36.96</v>
      </c>
      <c r="X57" s="81">
        <v>37.68</v>
      </c>
      <c r="Y57" s="81">
        <v>38.400000000000006</v>
      </c>
      <c r="Z57" s="81">
        <v>39.119999999999997</v>
      </c>
      <c r="AA57" s="81">
        <v>39.96</v>
      </c>
      <c r="AB57" s="81">
        <v>40.68</v>
      </c>
      <c r="AC57" s="81">
        <v>41.519999999999996</v>
      </c>
      <c r="AD57" s="81">
        <v>42.24</v>
      </c>
      <c r="AE57" s="81">
        <v>42.96</v>
      </c>
      <c r="AF57" s="81">
        <v>43.8</v>
      </c>
      <c r="AG57" s="81">
        <v>44.519999999999996</v>
      </c>
      <c r="AH57" s="81">
        <v>45.36</v>
      </c>
      <c r="AI57" s="81">
        <v>46.08</v>
      </c>
      <c r="AJ57" s="81">
        <v>46.92</v>
      </c>
      <c r="AK57" s="81">
        <v>47.64</v>
      </c>
      <c r="AL57" s="81">
        <v>48.36</v>
      </c>
      <c r="AM57" s="81">
        <v>49.08</v>
      </c>
      <c r="AN57" s="81">
        <v>49.800000000000004</v>
      </c>
      <c r="AO57" s="81">
        <v>50.519999999999996</v>
      </c>
      <c r="AP57" s="81">
        <v>51.239999999999995</v>
      </c>
      <c r="AQ57" s="81">
        <v>51.96</v>
      </c>
      <c r="AR57" s="81">
        <v>52.56</v>
      </c>
      <c r="AS57" s="81">
        <v>53.16</v>
      </c>
      <c r="AT57" s="81">
        <v>53.760000000000005</v>
      </c>
      <c r="AU57" s="81">
        <v>54.239999999999995</v>
      </c>
      <c r="AV57" s="81">
        <v>54.72</v>
      </c>
      <c r="AW57" s="81">
        <v>55.199999999999996</v>
      </c>
      <c r="AX57" s="81">
        <v>55.679999999999993</v>
      </c>
      <c r="AY57" s="81">
        <v>56.04</v>
      </c>
      <c r="AZ57" s="81">
        <v>56.400000000000006</v>
      </c>
      <c r="BA57" s="81">
        <v>56.760000000000005</v>
      </c>
      <c r="BB57" s="81">
        <v>57.12</v>
      </c>
      <c r="BC57" s="81">
        <v>57.36</v>
      </c>
      <c r="BD57" s="81">
        <v>57.72</v>
      </c>
      <c r="BE57" s="81">
        <v>57.96</v>
      </c>
      <c r="BF57" s="81">
        <v>58.199999999999996</v>
      </c>
    </row>
    <row r="58" spans="1:58" s="5" customFormat="1" ht="14.25">
      <c r="A58" s="1"/>
      <c r="B58" s="75">
        <v>66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28.32</v>
      </c>
      <c r="J58" s="81">
        <v>28.92</v>
      </c>
      <c r="K58" s="81">
        <v>29.400000000000002</v>
      </c>
      <c r="L58" s="81">
        <v>30</v>
      </c>
      <c r="M58" s="81">
        <v>30.599999999999998</v>
      </c>
      <c r="N58" s="81">
        <v>31.08</v>
      </c>
      <c r="O58" s="81">
        <v>31.68</v>
      </c>
      <c r="P58" s="81">
        <v>32.400000000000006</v>
      </c>
      <c r="Q58" s="81">
        <v>33</v>
      </c>
      <c r="R58" s="81">
        <v>33.599999999999994</v>
      </c>
      <c r="S58" s="81">
        <v>34.32</v>
      </c>
      <c r="T58" s="81">
        <v>35.04</v>
      </c>
      <c r="U58" s="81">
        <v>35.64</v>
      </c>
      <c r="V58" s="81">
        <v>36.36</v>
      </c>
      <c r="W58" s="81">
        <v>37.08</v>
      </c>
      <c r="X58" s="81">
        <v>37.92</v>
      </c>
      <c r="Y58" s="81">
        <v>38.64</v>
      </c>
      <c r="Z58" s="81">
        <v>39.36</v>
      </c>
      <c r="AA58" s="81">
        <v>40.200000000000003</v>
      </c>
      <c r="AB58" s="81">
        <v>40.92</v>
      </c>
      <c r="AC58" s="81">
        <v>41.76</v>
      </c>
      <c r="AD58" s="81">
        <v>42.599999999999994</v>
      </c>
      <c r="AE58" s="81">
        <v>43.44</v>
      </c>
      <c r="AF58" s="81">
        <v>44.160000000000004</v>
      </c>
      <c r="AG58" s="81">
        <v>45</v>
      </c>
      <c r="AH58" s="81">
        <v>45.839999999999996</v>
      </c>
      <c r="AI58" s="81">
        <v>46.68</v>
      </c>
      <c r="AJ58" s="81">
        <v>47.519999999999996</v>
      </c>
      <c r="AK58" s="81">
        <v>48.36</v>
      </c>
      <c r="AL58" s="81">
        <v>49.08</v>
      </c>
      <c r="AM58" s="81">
        <v>49.92</v>
      </c>
      <c r="AN58" s="81">
        <v>50.760000000000005</v>
      </c>
      <c r="AO58" s="81">
        <v>51.480000000000004</v>
      </c>
      <c r="AP58" s="81">
        <v>52.199999999999996</v>
      </c>
      <c r="AQ58" s="81">
        <v>53.04</v>
      </c>
      <c r="AR58" s="81">
        <v>53.64</v>
      </c>
      <c r="AS58" s="81">
        <v>54.36</v>
      </c>
      <c r="AT58" s="81">
        <v>54.96</v>
      </c>
      <c r="AU58" s="81">
        <v>55.56</v>
      </c>
      <c r="AV58" s="81">
        <v>56.16</v>
      </c>
      <c r="AW58" s="81">
        <v>56.64</v>
      </c>
      <c r="AX58" s="81">
        <v>57.12</v>
      </c>
      <c r="AY58" s="81">
        <v>57.599999999999994</v>
      </c>
      <c r="AZ58" s="81">
        <v>58.08</v>
      </c>
      <c r="BA58" s="81">
        <v>58.44</v>
      </c>
      <c r="BB58" s="81">
        <v>58.800000000000004</v>
      </c>
      <c r="BC58" s="81">
        <v>59.16</v>
      </c>
      <c r="BD58" s="81">
        <v>59.519999999999996</v>
      </c>
      <c r="BE58" s="81">
        <v>59.760000000000005</v>
      </c>
      <c r="BF58" s="81">
        <v>60.12</v>
      </c>
    </row>
    <row r="59" spans="1:58" s="5" customFormat="1" ht="14.25">
      <c r="A59" s="1"/>
      <c r="B59" s="75">
        <v>67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28.92</v>
      </c>
      <c r="K59" s="81">
        <v>29.400000000000002</v>
      </c>
      <c r="L59" s="81">
        <v>30</v>
      </c>
      <c r="M59" s="81">
        <v>30.599999999999998</v>
      </c>
      <c r="N59" s="81">
        <v>31.200000000000003</v>
      </c>
      <c r="O59" s="81">
        <v>31.799999999999997</v>
      </c>
      <c r="P59" s="81">
        <v>32.400000000000006</v>
      </c>
      <c r="Q59" s="81">
        <v>33</v>
      </c>
      <c r="R59" s="81">
        <v>33.72</v>
      </c>
      <c r="S59" s="81">
        <v>34.44</v>
      </c>
      <c r="T59" s="81">
        <v>35.04</v>
      </c>
      <c r="U59" s="81">
        <v>35.76</v>
      </c>
      <c r="V59" s="81">
        <v>36.480000000000004</v>
      </c>
      <c r="W59" s="81">
        <v>37.32</v>
      </c>
      <c r="X59" s="81">
        <v>38.04</v>
      </c>
      <c r="Y59" s="81">
        <v>38.76</v>
      </c>
      <c r="Z59" s="81">
        <v>39.599999999999994</v>
      </c>
      <c r="AA59" s="81">
        <v>40.44</v>
      </c>
      <c r="AB59" s="81">
        <v>41.28</v>
      </c>
      <c r="AC59" s="81">
        <v>42.12</v>
      </c>
      <c r="AD59" s="81">
        <v>42.96</v>
      </c>
      <c r="AE59" s="81">
        <v>43.8</v>
      </c>
      <c r="AF59" s="81">
        <v>44.64</v>
      </c>
      <c r="AG59" s="81">
        <v>45.480000000000004</v>
      </c>
      <c r="AH59" s="81">
        <v>46.32</v>
      </c>
      <c r="AI59" s="81">
        <v>47.160000000000004</v>
      </c>
      <c r="AJ59" s="81">
        <v>48.12</v>
      </c>
      <c r="AK59" s="81">
        <v>48.96</v>
      </c>
      <c r="AL59" s="81">
        <v>49.800000000000004</v>
      </c>
      <c r="AM59" s="81">
        <v>50.760000000000005</v>
      </c>
      <c r="AN59" s="81">
        <v>51.599999999999994</v>
      </c>
      <c r="AO59" s="81">
        <v>52.44</v>
      </c>
      <c r="AP59" s="81">
        <v>53.28</v>
      </c>
      <c r="AQ59" s="81">
        <v>54.12</v>
      </c>
      <c r="AR59" s="81">
        <v>54.84</v>
      </c>
      <c r="AS59" s="81">
        <v>55.56</v>
      </c>
      <c r="AT59" s="81">
        <v>56.28</v>
      </c>
      <c r="AU59" s="81">
        <v>57</v>
      </c>
      <c r="AV59" s="81">
        <v>57.599999999999994</v>
      </c>
      <c r="AW59" s="81">
        <v>58.199999999999996</v>
      </c>
      <c r="AX59" s="81">
        <v>58.800000000000004</v>
      </c>
      <c r="AY59" s="81">
        <v>59.28</v>
      </c>
      <c r="AZ59" s="81">
        <v>59.760000000000005</v>
      </c>
      <c r="BA59" s="81">
        <v>60.239999999999995</v>
      </c>
      <c r="BB59" s="81">
        <v>60.599999999999994</v>
      </c>
      <c r="BC59" s="81">
        <v>61.08</v>
      </c>
      <c r="BD59" s="81">
        <v>61.44</v>
      </c>
      <c r="BE59" s="81">
        <v>61.800000000000004</v>
      </c>
      <c r="BF59" s="81">
        <v>62.04</v>
      </c>
    </row>
    <row r="60" spans="1:58" s="5" customFormat="1" ht="14.25">
      <c r="A60" s="1"/>
      <c r="B60" s="75">
        <v>68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29.52</v>
      </c>
      <c r="L60" s="81">
        <v>30</v>
      </c>
      <c r="M60" s="81">
        <v>30.599999999999998</v>
      </c>
      <c r="N60" s="81">
        <v>31.200000000000003</v>
      </c>
      <c r="O60" s="81">
        <v>31.799999999999997</v>
      </c>
      <c r="P60" s="81">
        <v>32.519999999999996</v>
      </c>
      <c r="Q60" s="81">
        <v>33.119999999999997</v>
      </c>
      <c r="R60" s="81">
        <v>33.839999999999996</v>
      </c>
      <c r="S60" s="81">
        <v>34.44</v>
      </c>
      <c r="T60" s="81">
        <v>35.160000000000004</v>
      </c>
      <c r="U60" s="81">
        <v>35.880000000000003</v>
      </c>
      <c r="V60" s="81">
        <v>36.599999999999994</v>
      </c>
      <c r="W60" s="81">
        <v>37.44</v>
      </c>
      <c r="X60" s="81">
        <v>38.160000000000004</v>
      </c>
      <c r="Y60" s="81">
        <v>39</v>
      </c>
      <c r="Z60" s="81">
        <v>39.839999999999996</v>
      </c>
      <c r="AA60" s="81">
        <v>40.68</v>
      </c>
      <c r="AB60" s="81">
        <v>41.519999999999996</v>
      </c>
      <c r="AC60" s="81">
        <v>42.36</v>
      </c>
      <c r="AD60" s="81">
        <v>43.2</v>
      </c>
      <c r="AE60" s="81">
        <v>44.160000000000004</v>
      </c>
      <c r="AF60" s="81">
        <v>45</v>
      </c>
      <c r="AG60" s="81">
        <v>45.96</v>
      </c>
      <c r="AH60" s="81">
        <v>46.8</v>
      </c>
      <c r="AI60" s="81">
        <v>47.76</v>
      </c>
      <c r="AJ60" s="81">
        <v>48.72</v>
      </c>
      <c r="AK60" s="81">
        <v>49.56</v>
      </c>
      <c r="AL60" s="81">
        <v>50.519999999999996</v>
      </c>
      <c r="AM60" s="81">
        <v>51.480000000000004</v>
      </c>
      <c r="AN60" s="81">
        <v>52.44</v>
      </c>
      <c r="AO60" s="81">
        <v>53.400000000000006</v>
      </c>
      <c r="AP60" s="81">
        <v>54.239999999999995</v>
      </c>
      <c r="AQ60" s="81">
        <v>55.199999999999996</v>
      </c>
      <c r="AR60" s="81">
        <v>56.04</v>
      </c>
      <c r="AS60" s="81">
        <v>56.88</v>
      </c>
      <c r="AT60" s="81">
        <v>57.599999999999994</v>
      </c>
      <c r="AU60" s="81">
        <v>58.44</v>
      </c>
      <c r="AV60" s="81">
        <v>59.16</v>
      </c>
      <c r="AW60" s="81">
        <v>59.760000000000005</v>
      </c>
      <c r="AX60" s="81">
        <v>60.36</v>
      </c>
      <c r="AY60" s="81">
        <v>60.96</v>
      </c>
      <c r="AZ60" s="81">
        <v>61.56</v>
      </c>
      <c r="BA60" s="81">
        <v>62.04</v>
      </c>
      <c r="BB60" s="81">
        <v>62.519999999999996</v>
      </c>
      <c r="BC60" s="81">
        <v>63</v>
      </c>
      <c r="BD60" s="81">
        <v>63.480000000000004</v>
      </c>
      <c r="BE60" s="81">
        <v>63.84</v>
      </c>
      <c r="BF60" s="81">
        <v>64.199999999999989</v>
      </c>
    </row>
    <row r="61" spans="1:58" s="5" customFormat="1" ht="14.25">
      <c r="A61" s="1"/>
      <c r="B61" s="75">
        <v>69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30.119999999999997</v>
      </c>
      <c r="M61" s="81">
        <v>30.72</v>
      </c>
      <c r="N61" s="81">
        <v>31.32</v>
      </c>
      <c r="O61" s="81">
        <v>31.92</v>
      </c>
      <c r="P61" s="81">
        <v>32.519999999999996</v>
      </c>
      <c r="Q61" s="81">
        <v>33.24</v>
      </c>
      <c r="R61" s="81">
        <v>33.839999999999996</v>
      </c>
      <c r="S61" s="81">
        <v>34.56</v>
      </c>
      <c r="T61" s="81">
        <v>35.28</v>
      </c>
      <c r="U61" s="81">
        <v>36</v>
      </c>
      <c r="V61" s="81">
        <v>36.72</v>
      </c>
      <c r="W61" s="81">
        <v>37.56</v>
      </c>
      <c r="X61" s="81">
        <v>38.28</v>
      </c>
      <c r="Y61" s="81">
        <v>39.119999999999997</v>
      </c>
      <c r="Z61" s="81">
        <v>39.96</v>
      </c>
      <c r="AA61" s="81">
        <v>40.799999999999997</v>
      </c>
      <c r="AB61" s="81">
        <v>41.76</v>
      </c>
      <c r="AC61" s="81">
        <v>42.599999999999994</v>
      </c>
      <c r="AD61" s="81">
        <v>43.56</v>
      </c>
      <c r="AE61" s="81">
        <v>44.400000000000006</v>
      </c>
      <c r="AF61" s="81">
        <v>45.36</v>
      </c>
      <c r="AG61" s="81">
        <v>46.32</v>
      </c>
      <c r="AH61" s="81">
        <v>47.28</v>
      </c>
      <c r="AI61" s="81">
        <v>48.239999999999995</v>
      </c>
      <c r="AJ61" s="81">
        <v>49.199999999999996</v>
      </c>
      <c r="AK61" s="81">
        <v>50.28</v>
      </c>
      <c r="AL61" s="81">
        <v>51.239999999999995</v>
      </c>
      <c r="AM61" s="81">
        <v>52.199999999999996</v>
      </c>
      <c r="AN61" s="81">
        <v>53.28</v>
      </c>
      <c r="AO61" s="81">
        <v>54.239999999999995</v>
      </c>
      <c r="AP61" s="81">
        <v>55.320000000000007</v>
      </c>
      <c r="AQ61" s="81">
        <v>56.28</v>
      </c>
      <c r="AR61" s="81">
        <v>57.239999999999995</v>
      </c>
      <c r="AS61" s="81">
        <v>58.08</v>
      </c>
      <c r="AT61" s="81">
        <v>59.04</v>
      </c>
      <c r="AU61" s="81">
        <v>59.88</v>
      </c>
      <c r="AV61" s="81">
        <v>60.599999999999994</v>
      </c>
      <c r="AW61" s="81">
        <v>61.44</v>
      </c>
      <c r="AX61" s="81">
        <v>62.16</v>
      </c>
      <c r="AY61" s="81">
        <v>62.760000000000005</v>
      </c>
      <c r="AZ61" s="81">
        <v>63.480000000000004</v>
      </c>
      <c r="BA61" s="81">
        <v>64.08</v>
      </c>
      <c r="BB61" s="81">
        <v>64.56</v>
      </c>
      <c r="BC61" s="81">
        <v>65.039999999999992</v>
      </c>
      <c r="BD61" s="81">
        <v>65.52</v>
      </c>
      <c r="BE61" s="81">
        <v>66</v>
      </c>
      <c r="BF61" s="81">
        <v>66.48</v>
      </c>
    </row>
    <row r="62" spans="1:58" s="5" customFormat="1" ht="14.25">
      <c r="A62" s="1"/>
      <c r="B62" s="75">
        <v>70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30.72</v>
      </c>
      <c r="N62" s="81">
        <v>31.32</v>
      </c>
      <c r="O62" s="81">
        <v>31.92</v>
      </c>
      <c r="P62" s="81">
        <v>32.519999999999996</v>
      </c>
      <c r="Q62" s="81">
        <v>33.24</v>
      </c>
      <c r="R62" s="81">
        <v>33.96</v>
      </c>
      <c r="S62" s="81">
        <v>34.68</v>
      </c>
      <c r="T62" s="81">
        <v>35.400000000000006</v>
      </c>
      <c r="U62" s="81">
        <v>36.119999999999997</v>
      </c>
      <c r="V62" s="81">
        <v>36.839999999999996</v>
      </c>
      <c r="W62" s="81">
        <v>37.68</v>
      </c>
      <c r="X62" s="81">
        <v>38.519999999999996</v>
      </c>
      <c r="Y62" s="81">
        <v>39.24</v>
      </c>
      <c r="Z62" s="81">
        <v>40.200000000000003</v>
      </c>
      <c r="AA62" s="81">
        <v>41.04</v>
      </c>
      <c r="AB62" s="81">
        <v>41.88</v>
      </c>
      <c r="AC62" s="81">
        <v>42.839999999999996</v>
      </c>
      <c r="AD62" s="81">
        <v>43.8</v>
      </c>
      <c r="AE62" s="81">
        <v>44.76</v>
      </c>
      <c r="AF62" s="81">
        <v>45.72</v>
      </c>
      <c r="AG62" s="81">
        <v>46.68</v>
      </c>
      <c r="AH62" s="81">
        <v>47.76</v>
      </c>
      <c r="AI62" s="81">
        <v>48.72</v>
      </c>
      <c r="AJ62" s="81">
        <v>49.800000000000004</v>
      </c>
      <c r="AK62" s="81">
        <v>50.88</v>
      </c>
      <c r="AL62" s="81">
        <v>51.96</v>
      </c>
      <c r="AM62" s="81">
        <v>53.04</v>
      </c>
      <c r="AN62" s="81">
        <v>54.12</v>
      </c>
      <c r="AO62" s="81">
        <v>55.199999999999996</v>
      </c>
      <c r="AP62" s="81">
        <v>56.28</v>
      </c>
      <c r="AQ62" s="81">
        <v>57.36</v>
      </c>
      <c r="AR62" s="81">
        <v>58.44</v>
      </c>
      <c r="AS62" s="81">
        <v>59.400000000000006</v>
      </c>
      <c r="AT62" s="81">
        <v>60.36</v>
      </c>
      <c r="AU62" s="81">
        <v>61.320000000000007</v>
      </c>
      <c r="AV62" s="81">
        <v>62.16</v>
      </c>
      <c r="AW62" s="81">
        <v>63</v>
      </c>
      <c r="AX62" s="81">
        <v>63.84</v>
      </c>
      <c r="AY62" s="81">
        <v>64.679999999999993</v>
      </c>
      <c r="AZ62" s="81">
        <v>65.400000000000006</v>
      </c>
      <c r="BA62" s="81">
        <v>66</v>
      </c>
      <c r="BB62" s="81">
        <v>66.72</v>
      </c>
      <c r="BC62" s="81">
        <v>67.199999999999989</v>
      </c>
      <c r="BD62" s="81">
        <v>67.800000000000011</v>
      </c>
      <c r="BE62" s="81">
        <v>68.28</v>
      </c>
      <c r="BF62" s="81">
        <v>68.760000000000005</v>
      </c>
    </row>
    <row r="63" spans="1:58" s="5" customFormat="1" ht="14.25">
      <c r="A63" s="1"/>
      <c r="B63" s="75">
        <v>71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31.32</v>
      </c>
      <c r="O63" s="81">
        <v>31.92</v>
      </c>
      <c r="P63" s="81">
        <v>32.64</v>
      </c>
      <c r="Q63" s="81">
        <v>33.24</v>
      </c>
      <c r="R63" s="81">
        <v>33.96</v>
      </c>
      <c r="S63" s="81">
        <v>34.68</v>
      </c>
      <c r="T63" s="81">
        <v>35.400000000000006</v>
      </c>
      <c r="U63" s="81">
        <v>36.119999999999997</v>
      </c>
      <c r="V63" s="81">
        <v>36.96</v>
      </c>
      <c r="W63" s="81">
        <v>37.799999999999997</v>
      </c>
      <c r="X63" s="81">
        <v>38.64</v>
      </c>
      <c r="Y63" s="81">
        <v>39.480000000000004</v>
      </c>
      <c r="Z63" s="81">
        <v>40.32</v>
      </c>
      <c r="AA63" s="81">
        <v>41.160000000000004</v>
      </c>
      <c r="AB63" s="81">
        <v>42.12</v>
      </c>
      <c r="AC63" s="81">
        <v>43.08</v>
      </c>
      <c r="AD63" s="81">
        <v>44.04</v>
      </c>
      <c r="AE63" s="81">
        <v>45</v>
      </c>
      <c r="AF63" s="81">
        <v>46.08</v>
      </c>
      <c r="AG63" s="81">
        <v>47.04</v>
      </c>
      <c r="AH63" s="81">
        <v>48.12</v>
      </c>
      <c r="AI63" s="81">
        <v>49.199999999999996</v>
      </c>
      <c r="AJ63" s="81">
        <v>50.28</v>
      </c>
      <c r="AK63" s="81">
        <v>51.36</v>
      </c>
      <c r="AL63" s="81">
        <v>52.56</v>
      </c>
      <c r="AM63" s="81">
        <v>53.64</v>
      </c>
      <c r="AN63" s="81">
        <v>54.84</v>
      </c>
      <c r="AO63" s="81">
        <v>56.04</v>
      </c>
      <c r="AP63" s="81">
        <v>57.239999999999995</v>
      </c>
      <c r="AQ63" s="81">
        <v>58.44</v>
      </c>
      <c r="AR63" s="81">
        <v>59.519999999999996</v>
      </c>
      <c r="AS63" s="81">
        <v>60.599999999999994</v>
      </c>
      <c r="AT63" s="81">
        <v>61.679999999999993</v>
      </c>
      <c r="AU63" s="81">
        <v>62.760000000000005</v>
      </c>
      <c r="AV63" s="81">
        <v>63.72</v>
      </c>
      <c r="AW63" s="81">
        <v>64.679999999999993</v>
      </c>
      <c r="AX63" s="81">
        <v>65.64</v>
      </c>
      <c r="AY63" s="81">
        <v>66.48</v>
      </c>
      <c r="AZ63" s="81">
        <v>67.320000000000007</v>
      </c>
      <c r="BA63" s="81">
        <v>68.039999999999992</v>
      </c>
      <c r="BB63" s="81">
        <v>68.760000000000005</v>
      </c>
      <c r="BC63" s="81">
        <v>69.48</v>
      </c>
      <c r="BD63" s="81">
        <v>70.08</v>
      </c>
      <c r="BE63" s="81">
        <v>70.679999999999993</v>
      </c>
      <c r="BF63" s="81">
        <v>71.28</v>
      </c>
    </row>
    <row r="64" spans="1:58" s="5" customFormat="1" ht="14.25">
      <c r="A64" s="1"/>
      <c r="B64" s="75">
        <v>72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32.04</v>
      </c>
      <c r="P64" s="81">
        <v>32.64</v>
      </c>
      <c r="Q64" s="81">
        <v>33.36</v>
      </c>
      <c r="R64" s="81">
        <v>34.08</v>
      </c>
      <c r="S64" s="81">
        <v>34.799999999999997</v>
      </c>
      <c r="T64" s="81">
        <v>35.519999999999996</v>
      </c>
      <c r="U64" s="81">
        <v>36.24</v>
      </c>
      <c r="V64" s="81">
        <v>37.08</v>
      </c>
      <c r="W64" s="81">
        <v>37.799999999999997</v>
      </c>
      <c r="X64" s="81">
        <v>38.64</v>
      </c>
      <c r="Y64" s="81">
        <v>39.599999999999994</v>
      </c>
      <c r="Z64" s="81">
        <v>40.44</v>
      </c>
      <c r="AA64" s="81">
        <v>41.400000000000006</v>
      </c>
      <c r="AB64" s="81">
        <v>42.36</v>
      </c>
      <c r="AC64" s="81">
        <v>43.32</v>
      </c>
      <c r="AD64" s="81">
        <v>44.28</v>
      </c>
      <c r="AE64" s="81">
        <v>45.24</v>
      </c>
      <c r="AF64" s="81">
        <v>46.32</v>
      </c>
      <c r="AG64" s="81">
        <v>47.400000000000006</v>
      </c>
      <c r="AH64" s="81">
        <v>48.480000000000004</v>
      </c>
      <c r="AI64" s="81">
        <v>49.679999999999993</v>
      </c>
      <c r="AJ64" s="81">
        <v>50.760000000000005</v>
      </c>
      <c r="AK64" s="81">
        <v>51.96</v>
      </c>
      <c r="AL64" s="81">
        <v>53.16</v>
      </c>
      <c r="AM64" s="81">
        <v>54.36</v>
      </c>
      <c r="AN64" s="81">
        <v>55.56</v>
      </c>
      <c r="AO64" s="81">
        <v>56.88</v>
      </c>
      <c r="AP64" s="81">
        <v>58.08</v>
      </c>
      <c r="AQ64" s="81">
        <v>59.400000000000006</v>
      </c>
      <c r="AR64" s="81">
        <v>60.599999999999994</v>
      </c>
      <c r="AS64" s="81">
        <v>61.800000000000004</v>
      </c>
      <c r="AT64" s="81">
        <v>63</v>
      </c>
      <c r="AU64" s="81">
        <v>64.199999999999989</v>
      </c>
      <c r="AV64" s="81">
        <v>65.28</v>
      </c>
      <c r="AW64" s="81">
        <v>66.36</v>
      </c>
      <c r="AX64" s="81">
        <v>67.320000000000007</v>
      </c>
      <c r="AY64" s="81">
        <v>68.28</v>
      </c>
      <c r="AZ64" s="81">
        <v>69.239999999999995</v>
      </c>
      <c r="BA64" s="81">
        <v>70.08</v>
      </c>
      <c r="BB64" s="81">
        <v>70.92</v>
      </c>
      <c r="BC64" s="81">
        <v>71.760000000000005</v>
      </c>
      <c r="BD64" s="81">
        <v>72.48</v>
      </c>
      <c r="BE64" s="81">
        <v>73.08</v>
      </c>
      <c r="BF64" s="81">
        <v>73.800000000000011</v>
      </c>
    </row>
    <row r="65" spans="1:58" s="5" customFormat="1" ht="14.25">
      <c r="A65" s="1"/>
      <c r="B65" s="75">
        <v>73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32.64</v>
      </c>
      <c r="Q65" s="81">
        <v>33.36</v>
      </c>
      <c r="R65" s="81">
        <v>34.08</v>
      </c>
      <c r="S65" s="81">
        <v>34.799999999999997</v>
      </c>
      <c r="T65" s="81">
        <v>35.519999999999996</v>
      </c>
      <c r="U65" s="81">
        <v>36.36</v>
      </c>
      <c r="V65" s="81">
        <v>37.08</v>
      </c>
      <c r="W65" s="81">
        <v>37.92</v>
      </c>
      <c r="X65" s="81">
        <v>38.76</v>
      </c>
      <c r="Y65" s="81">
        <v>39.72</v>
      </c>
      <c r="Z65" s="81">
        <v>40.56</v>
      </c>
      <c r="AA65" s="81">
        <v>41.519999999999996</v>
      </c>
      <c r="AB65" s="81">
        <v>42.480000000000004</v>
      </c>
      <c r="AC65" s="81">
        <v>43.44</v>
      </c>
      <c r="AD65" s="81">
        <v>44.519999999999996</v>
      </c>
      <c r="AE65" s="81">
        <v>45.599999999999994</v>
      </c>
      <c r="AF65" s="81">
        <v>46.56</v>
      </c>
      <c r="AG65" s="81">
        <v>47.76</v>
      </c>
      <c r="AH65" s="81">
        <v>48.84</v>
      </c>
      <c r="AI65" s="81">
        <v>50.04</v>
      </c>
      <c r="AJ65" s="81">
        <v>51.239999999999995</v>
      </c>
      <c r="AK65" s="81">
        <v>52.44</v>
      </c>
      <c r="AL65" s="81">
        <v>53.760000000000005</v>
      </c>
      <c r="AM65" s="81">
        <v>54.96</v>
      </c>
      <c r="AN65" s="81">
        <v>56.28</v>
      </c>
      <c r="AO65" s="81">
        <v>57.599999999999994</v>
      </c>
      <c r="AP65" s="81">
        <v>59.04</v>
      </c>
      <c r="AQ65" s="81">
        <v>60.36</v>
      </c>
      <c r="AR65" s="81">
        <v>61.679999999999993</v>
      </c>
      <c r="AS65" s="81">
        <v>63</v>
      </c>
      <c r="AT65" s="81">
        <v>64.320000000000007</v>
      </c>
      <c r="AU65" s="81">
        <v>65.52</v>
      </c>
      <c r="AV65" s="81">
        <v>66.84</v>
      </c>
      <c r="AW65" s="81">
        <v>67.92</v>
      </c>
      <c r="AX65" s="81">
        <v>69.12</v>
      </c>
      <c r="AY65" s="81">
        <v>70.199999999999989</v>
      </c>
      <c r="AZ65" s="81">
        <v>71.16</v>
      </c>
      <c r="BA65" s="81">
        <v>72.239999999999995</v>
      </c>
      <c r="BB65" s="81">
        <v>73.08</v>
      </c>
      <c r="BC65" s="81">
        <v>74.039999999999992</v>
      </c>
      <c r="BD65" s="81">
        <v>74.760000000000005</v>
      </c>
      <c r="BE65" s="81">
        <v>75.599999999999994</v>
      </c>
      <c r="BF65" s="81">
        <v>76.320000000000007</v>
      </c>
    </row>
    <row r="66" spans="1:58" s="5" customFormat="1" ht="14.25">
      <c r="A66" s="1"/>
      <c r="B66" s="75">
        <v>74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33.36</v>
      </c>
      <c r="R66" s="81">
        <v>34.08</v>
      </c>
      <c r="S66" s="81">
        <v>34.799999999999997</v>
      </c>
      <c r="T66" s="81">
        <v>35.64</v>
      </c>
      <c r="U66" s="81">
        <v>36.36</v>
      </c>
      <c r="V66" s="81">
        <v>37.200000000000003</v>
      </c>
      <c r="W66" s="81">
        <v>38.04</v>
      </c>
      <c r="X66" s="81">
        <v>38.880000000000003</v>
      </c>
      <c r="Y66" s="81">
        <v>39.72</v>
      </c>
      <c r="Z66" s="81">
        <v>40.68</v>
      </c>
      <c r="AA66" s="81">
        <v>41.64</v>
      </c>
      <c r="AB66" s="81">
        <v>42.599999999999994</v>
      </c>
      <c r="AC66" s="81">
        <v>43.68</v>
      </c>
      <c r="AD66" s="81">
        <v>44.64</v>
      </c>
      <c r="AE66" s="81">
        <v>45.72</v>
      </c>
      <c r="AF66" s="81">
        <v>46.92</v>
      </c>
      <c r="AG66" s="81">
        <v>48</v>
      </c>
      <c r="AH66" s="81">
        <v>49.199999999999996</v>
      </c>
      <c r="AI66" s="81">
        <v>50.400000000000006</v>
      </c>
      <c r="AJ66" s="81">
        <v>51.599999999999994</v>
      </c>
      <c r="AK66" s="81">
        <v>52.92</v>
      </c>
      <c r="AL66" s="81">
        <v>54.239999999999995</v>
      </c>
      <c r="AM66" s="81">
        <v>55.56</v>
      </c>
      <c r="AN66" s="81">
        <v>57</v>
      </c>
      <c r="AO66" s="81">
        <v>58.44</v>
      </c>
      <c r="AP66" s="81">
        <v>59.88</v>
      </c>
      <c r="AQ66" s="81">
        <v>61.320000000000007</v>
      </c>
      <c r="AR66" s="81">
        <v>62.760000000000005</v>
      </c>
      <c r="AS66" s="81">
        <v>64.199999999999989</v>
      </c>
      <c r="AT66" s="81">
        <v>65.52</v>
      </c>
      <c r="AU66" s="81">
        <v>66.960000000000008</v>
      </c>
      <c r="AV66" s="81">
        <v>68.28</v>
      </c>
      <c r="AW66" s="81">
        <v>69.599999999999994</v>
      </c>
      <c r="AX66" s="81">
        <v>70.800000000000011</v>
      </c>
      <c r="AY66" s="81">
        <v>72</v>
      </c>
      <c r="AZ66" s="81">
        <v>73.199999999999989</v>
      </c>
      <c r="BA66" s="81">
        <v>74.28</v>
      </c>
      <c r="BB66" s="81">
        <v>75.36</v>
      </c>
      <c r="BC66" s="81">
        <v>76.320000000000007</v>
      </c>
      <c r="BD66" s="81">
        <v>77.28</v>
      </c>
      <c r="BE66" s="81">
        <v>78.12</v>
      </c>
      <c r="BF66" s="81">
        <v>78.960000000000008</v>
      </c>
    </row>
    <row r="67" spans="1:58" s="5" customFormat="1" ht="14.25">
      <c r="A67" s="1"/>
      <c r="B67" s="75">
        <v>75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34.200000000000003</v>
      </c>
      <c r="S67" s="81">
        <v>34.92</v>
      </c>
      <c r="T67" s="81">
        <v>35.64</v>
      </c>
      <c r="U67" s="81">
        <v>36.480000000000004</v>
      </c>
      <c r="V67" s="81">
        <v>37.200000000000003</v>
      </c>
      <c r="W67" s="81">
        <v>38.04</v>
      </c>
      <c r="X67" s="81">
        <v>39</v>
      </c>
      <c r="Y67" s="81">
        <v>39.839999999999996</v>
      </c>
      <c r="Z67" s="81">
        <v>40.799999999999997</v>
      </c>
      <c r="AA67" s="81">
        <v>41.76</v>
      </c>
      <c r="AB67" s="81">
        <v>42.72</v>
      </c>
      <c r="AC67" s="81">
        <v>43.8</v>
      </c>
      <c r="AD67" s="81">
        <v>44.88</v>
      </c>
      <c r="AE67" s="81">
        <v>45.96</v>
      </c>
      <c r="AF67" s="81">
        <v>47.160000000000004</v>
      </c>
      <c r="AG67" s="81">
        <v>48.239999999999995</v>
      </c>
      <c r="AH67" s="81">
        <v>49.44</v>
      </c>
      <c r="AI67" s="81">
        <v>50.760000000000005</v>
      </c>
      <c r="AJ67" s="81">
        <v>52.08</v>
      </c>
      <c r="AK67" s="81">
        <v>53.400000000000006</v>
      </c>
      <c r="AL67" s="81">
        <v>54.72</v>
      </c>
      <c r="AM67" s="81">
        <v>56.16</v>
      </c>
      <c r="AN67" s="81">
        <v>57.599999999999994</v>
      </c>
      <c r="AO67" s="81">
        <v>59.16</v>
      </c>
      <c r="AP67" s="81">
        <v>60.599999999999994</v>
      </c>
      <c r="AQ67" s="81">
        <v>62.16</v>
      </c>
      <c r="AR67" s="81">
        <v>63.72</v>
      </c>
      <c r="AS67" s="81">
        <v>65.28</v>
      </c>
      <c r="AT67" s="81">
        <v>66.84</v>
      </c>
      <c r="AU67" s="81">
        <v>68.28</v>
      </c>
      <c r="AV67" s="81">
        <v>69.72</v>
      </c>
      <c r="AW67" s="81">
        <v>71.16</v>
      </c>
      <c r="AX67" s="81">
        <v>72.48</v>
      </c>
      <c r="AY67" s="81">
        <v>73.800000000000011</v>
      </c>
      <c r="AZ67" s="81">
        <v>75.12</v>
      </c>
      <c r="BA67" s="81">
        <v>76.320000000000007</v>
      </c>
      <c r="BB67" s="81">
        <v>77.52</v>
      </c>
      <c r="BC67" s="81">
        <v>78.599999999999994</v>
      </c>
      <c r="BD67" s="81">
        <v>79.679999999999993</v>
      </c>
      <c r="BE67" s="81">
        <v>80.64</v>
      </c>
      <c r="BF67" s="81">
        <v>81.599999999999994</v>
      </c>
    </row>
    <row r="68" spans="1:58" s="5" customFormat="1" ht="14.25">
      <c r="A68" s="1"/>
      <c r="B68" s="75">
        <v>76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34.92</v>
      </c>
      <c r="T68" s="81">
        <v>35.64</v>
      </c>
      <c r="U68" s="81">
        <v>36.480000000000004</v>
      </c>
      <c r="V68" s="81">
        <v>37.32</v>
      </c>
      <c r="W68" s="81">
        <v>38.160000000000004</v>
      </c>
      <c r="X68" s="81">
        <v>39</v>
      </c>
      <c r="Y68" s="81">
        <v>39.96</v>
      </c>
      <c r="Z68" s="81">
        <v>40.92</v>
      </c>
      <c r="AA68" s="81">
        <v>41.88</v>
      </c>
      <c r="AB68" s="81">
        <v>42.96</v>
      </c>
      <c r="AC68" s="81">
        <v>43.92</v>
      </c>
      <c r="AD68" s="81">
        <v>45</v>
      </c>
      <c r="AE68" s="81">
        <v>46.2</v>
      </c>
      <c r="AF68" s="81">
        <v>47.28</v>
      </c>
      <c r="AG68" s="81">
        <v>48.480000000000004</v>
      </c>
      <c r="AH68" s="81">
        <v>49.800000000000004</v>
      </c>
      <c r="AI68" s="81">
        <v>51</v>
      </c>
      <c r="AJ68" s="81">
        <v>52.44</v>
      </c>
      <c r="AK68" s="81">
        <v>53.760000000000005</v>
      </c>
      <c r="AL68" s="81">
        <v>55.199999999999996</v>
      </c>
      <c r="AM68" s="81">
        <v>56.64</v>
      </c>
      <c r="AN68" s="81">
        <v>58.199999999999996</v>
      </c>
      <c r="AO68" s="81">
        <v>59.760000000000005</v>
      </c>
      <c r="AP68" s="81">
        <v>61.44</v>
      </c>
      <c r="AQ68" s="81">
        <v>63</v>
      </c>
      <c r="AR68" s="81">
        <v>64.679999999999993</v>
      </c>
      <c r="AS68" s="81">
        <v>66.36</v>
      </c>
      <c r="AT68" s="81">
        <v>67.92</v>
      </c>
      <c r="AU68" s="81">
        <v>69.599999999999994</v>
      </c>
      <c r="AV68" s="81">
        <v>71.16</v>
      </c>
      <c r="AW68" s="81">
        <v>72.72</v>
      </c>
      <c r="AX68" s="81">
        <v>74.16</v>
      </c>
      <c r="AY68" s="81">
        <v>75.72</v>
      </c>
      <c r="AZ68" s="81">
        <v>77.039999999999992</v>
      </c>
      <c r="BA68" s="81">
        <v>78.48</v>
      </c>
      <c r="BB68" s="81">
        <v>79.679999999999993</v>
      </c>
      <c r="BC68" s="81">
        <v>81</v>
      </c>
      <c r="BD68" s="81">
        <v>82.199999999999989</v>
      </c>
      <c r="BE68" s="81">
        <v>83.28</v>
      </c>
      <c r="BF68" s="81">
        <v>84.36</v>
      </c>
    </row>
    <row r="69" spans="1:58" s="5" customFormat="1" ht="14.25">
      <c r="A69" s="1"/>
      <c r="B69" s="75">
        <v>77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35.76</v>
      </c>
      <c r="U69" s="81">
        <v>36.480000000000004</v>
      </c>
      <c r="V69" s="81">
        <v>37.32</v>
      </c>
      <c r="W69" s="81">
        <v>38.28</v>
      </c>
      <c r="X69" s="81">
        <v>39.119999999999997</v>
      </c>
      <c r="Y69" s="81">
        <v>40.08</v>
      </c>
      <c r="Z69" s="81">
        <v>41.04</v>
      </c>
      <c r="AA69" s="81">
        <v>42</v>
      </c>
      <c r="AB69" s="81">
        <v>42.96</v>
      </c>
      <c r="AC69" s="81">
        <v>44.04</v>
      </c>
      <c r="AD69" s="81">
        <v>45.24</v>
      </c>
      <c r="AE69" s="81">
        <v>46.32</v>
      </c>
      <c r="AF69" s="81">
        <v>47.519999999999996</v>
      </c>
      <c r="AG69" s="81">
        <v>48.72</v>
      </c>
      <c r="AH69" s="81">
        <v>50.04</v>
      </c>
      <c r="AI69" s="81">
        <v>51.36</v>
      </c>
      <c r="AJ69" s="81">
        <v>52.679999999999993</v>
      </c>
      <c r="AK69" s="81">
        <v>54.12</v>
      </c>
      <c r="AL69" s="81">
        <v>55.679999999999993</v>
      </c>
      <c r="AM69" s="81">
        <v>57.12</v>
      </c>
      <c r="AN69" s="81">
        <v>58.800000000000004</v>
      </c>
      <c r="AO69" s="81">
        <v>60.36</v>
      </c>
      <c r="AP69" s="81">
        <v>62.16</v>
      </c>
      <c r="AQ69" s="81">
        <v>63.84</v>
      </c>
      <c r="AR69" s="81">
        <v>65.64</v>
      </c>
      <c r="AS69" s="81">
        <v>67.320000000000007</v>
      </c>
      <c r="AT69" s="81">
        <v>69.12</v>
      </c>
      <c r="AU69" s="81">
        <v>70.800000000000011</v>
      </c>
      <c r="AV69" s="81">
        <v>72.48</v>
      </c>
      <c r="AW69" s="81">
        <v>74.16</v>
      </c>
      <c r="AX69" s="81">
        <v>75.84</v>
      </c>
      <c r="AY69" s="81">
        <v>77.400000000000006</v>
      </c>
      <c r="AZ69" s="81">
        <v>78.960000000000008</v>
      </c>
      <c r="BA69" s="81">
        <v>80.52</v>
      </c>
      <c r="BB69" s="81">
        <v>81.960000000000008</v>
      </c>
      <c r="BC69" s="81">
        <v>83.28</v>
      </c>
      <c r="BD69" s="81">
        <v>84.6</v>
      </c>
      <c r="BE69" s="81">
        <v>85.92</v>
      </c>
      <c r="BF69" s="81">
        <v>87.12</v>
      </c>
    </row>
    <row r="70" spans="1:58" s="5" customFormat="1" ht="14.25">
      <c r="A70" s="1"/>
      <c r="B70" s="75">
        <v>78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36.599999999999994</v>
      </c>
      <c r="V70" s="81">
        <v>37.44</v>
      </c>
      <c r="W70" s="81">
        <v>38.28</v>
      </c>
      <c r="X70" s="81">
        <v>39.119999999999997</v>
      </c>
      <c r="Y70" s="81">
        <v>40.08</v>
      </c>
      <c r="Z70" s="81">
        <v>41.04</v>
      </c>
      <c r="AA70" s="81">
        <v>42.12</v>
      </c>
      <c r="AB70" s="81">
        <v>43.08</v>
      </c>
      <c r="AC70" s="81">
        <v>44.160000000000004</v>
      </c>
      <c r="AD70" s="81">
        <v>45.36</v>
      </c>
      <c r="AE70" s="81">
        <v>46.44</v>
      </c>
      <c r="AF70" s="81">
        <v>47.64</v>
      </c>
      <c r="AG70" s="81">
        <v>48.96</v>
      </c>
      <c r="AH70" s="81">
        <v>50.28</v>
      </c>
      <c r="AI70" s="81">
        <v>51.599999999999994</v>
      </c>
      <c r="AJ70" s="81">
        <v>53.04</v>
      </c>
      <c r="AK70" s="81">
        <v>54.480000000000004</v>
      </c>
      <c r="AL70" s="81">
        <v>56.04</v>
      </c>
      <c r="AM70" s="81">
        <v>57.599999999999994</v>
      </c>
      <c r="AN70" s="81">
        <v>59.28</v>
      </c>
      <c r="AO70" s="81">
        <v>60.96</v>
      </c>
      <c r="AP70" s="81">
        <v>62.760000000000005</v>
      </c>
      <c r="AQ70" s="81">
        <v>64.679999999999993</v>
      </c>
      <c r="AR70" s="81">
        <v>66.48</v>
      </c>
      <c r="AS70" s="81">
        <v>68.28</v>
      </c>
      <c r="AT70" s="81">
        <v>70.199999999999989</v>
      </c>
      <c r="AU70" s="81">
        <v>72</v>
      </c>
      <c r="AV70" s="81">
        <v>73.800000000000011</v>
      </c>
      <c r="AW70" s="81">
        <v>75.72</v>
      </c>
      <c r="AX70" s="81">
        <v>77.400000000000006</v>
      </c>
      <c r="AY70" s="81">
        <v>79.199999999999989</v>
      </c>
      <c r="AZ70" s="81">
        <v>80.88</v>
      </c>
      <c r="BA70" s="81">
        <v>82.56</v>
      </c>
      <c r="BB70" s="81">
        <v>84.12</v>
      </c>
      <c r="BC70" s="81">
        <v>85.679999999999993</v>
      </c>
      <c r="BD70" s="81">
        <v>87.12</v>
      </c>
      <c r="BE70" s="81">
        <v>88.56</v>
      </c>
      <c r="BF70" s="81">
        <v>89.88</v>
      </c>
    </row>
    <row r="71" spans="1:58" s="5" customFormat="1" ht="14.25">
      <c r="A71" s="1"/>
      <c r="B71" s="75">
        <v>79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37.44</v>
      </c>
      <c r="W71" s="81">
        <v>38.28</v>
      </c>
      <c r="X71" s="81">
        <v>39.24</v>
      </c>
      <c r="Y71" s="81">
        <v>40.200000000000003</v>
      </c>
      <c r="Z71" s="81">
        <v>41.160000000000004</v>
      </c>
      <c r="AA71" s="81">
        <v>42.12</v>
      </c>
      <c r="AB71" s="81">
        <v>43.2</v>
      </c>
      <c r="AC71" s="81">
        <v>44.28</v>
      </c>
      <c r="AD71" s="81">
        <v>45.480000000000004</v>
      </c>
      <c r="AE71" s="81">
        <v>46.68</v>
      </c>
      <c r="AF71" s="81">
        <v>47.88</v>
      </c>
      <c r="AG71" s="81">
        <v>49.08</v>
      </c>
      <c r="AH71" s="81">
        <v>50.519999999999996</v>
      </c>
      <c r="AI71" s="81">
        <v>51.84</v>
      </c>
      <c r="AJ71" s="81">
        <v>53.28</v>
      </c>
      <c r="AK71" s="81">
        <v>54.84</v>
      </c>
      <c r="AL71" s="81">
        <v>56.400000000000006</v>
      </c>
      <c r="AM71" s="81">
        <v>58.08</v>
      </c>
      <c r="AN71" s="81">
        <v>59.760000000000005</v>
      </c>
      <c r="AO71" s="81">
        <v>61.56</v>
      </c>
      <c r="AP71" s="81">
        <v>63.480000000000004</v>
      </c>
      <c r="AQ71" s="81">
        <v>65.400000000000006</v>
      </c>
      <c r="AR71" s="81">
        <v>67.320000000000007</v>
      </c>
      <c r="AS71" s="81">
        <v>69.239999999999995</v>
      </c>
      <c r="AT71" s="81">
        <v>71.16</v>
      </c>
      <c r="AU71" s="81">
        <v>73.199999999999989</v>
      </c>
      <c r="AV71" s="81">
        <v>75.12</v>
      </c>
      <c r="AW71" s="81">
        <v>77.039999999999992</v>
      </c>
      <c r="AX71" s="81">
        <v>78.960000000000008</v>
      </c>
      <c r="AY71" s="81">
        <v>80.88</v>
      </c>
      <c r="AZ71" s="81">
        <v>82.679999999999993</v>
      </c>
      <c r="BA71" s="81">
        <v>84.48</v>
      </c>
      <c r="BB71" s="81">
        <v>86.28</v>
      </c>
      <c r="BC71" s="81">
        <v>87.960000000000008</v>
      </c>
      <c r="BD71" s="81">
        <v>89.64</v>
      </c>
      <c r="BE71" s="81">
        <v>91.199999999999989</v>
      </c>
      <c r="BF71" s="81">
        <v>92.64</v>
      </c>
    </row>
    <row r="72" spans="1:58" s="5" customFormat="1" ht="14.25">
      <c r="A72" s="1"/>
      <c r="B72" s="75">
        <v>80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38.400000000000006</v>
      </c>
      <c r="X72" s="81">
        <v>39.24</v>
      </c>
      <c r="Y72" s="81">
        <v>40.200000000000003</v>
      </c>
      <c r="Z72" s="81">
        <v>41.160000000000004</v>
      </c>
      <c r="AA72" s="81">
        <v>42.24</v>
      </c>
      <c r="AB72" s="81">
        <v>43.32</v>
      </c>
      <c r="AC72" s="81">
        <v>44.400000000000006</v>
      </c>
      <c r="AD72" s="81">
        <v>45.599999999999994</v>
      </c>
      <c r="AE72" s="81">
        <v>46.8</v>
      </c>
      <c r="AF72" s="81">
        <v>48</v>
      </c>
      <c r="AG72" s="81">
        <v>49.320000000000007</v>
      </c>
      <c r="AH72" s="81">
        <v>50.64</v>
      </c>
      <c r="AI72" s="81">
        <v>52.08</v>
      </c>
      <c r="AJ72" s="81">
        <v>53.519999999999996</v>
      </c>
      <c r="AK72" s="81">
        <v>55.08</v>
      </c>
      <c r="AL72" s="81">
        <v>56.760000000000005</v>
      </c>
      <c r="AM72" s="81">
        <v>58.44</v>
      </c>
      <c r="AN72" s="81">
        <v>60.239999999999995</v>
      </c>
      <c r="AO72" s="81">
        <v>62.04</v>
      </c>
      <c r="AP72" s="81">
        <v>63.96</v>
      </c>
      <c r="AQ72" s="81">
        <v>66</v>
      </c>
      <c r="AR72" s="81">
        <v>68.039999999999992</v>
      </c>
      <c r="AS72" s="81">
        <v>70.08</v>
      </c>
      <c r="AT72" s="81">
        <v>72.239999999999995</v>
      </c>
      <c r="AU72" s="81">
        <v>74.28</v>
      </c>
      <c r="AV72" s="81">
        <v>76.320000000000007</v>
      </c>
      <c r="AW72" s="81">
        <v>78.48</v>
      </c>
      <c r="AX72" s="81">
        <v>80.52</v>
      </c>
      <c r="AY72" s="81">
        <v>82.56</v>
      </c>
      <c r="AZ72" s="81">
        <v>84.48</v>
      </c>
      <c r="BA72" s="81">
        <v>86.52</v>
      </c>
      <c r="BB72" s="81">
        <v>88.44</v>
      </c>
      <c r="BC72" s="81">
        <v>90.24</v>
      </c>
      <c r="BD72" s="81">
        <v>92.039999999999992</v>
      </c>
      <c r="BE72" s="81">
        <v>93.72</v>
      </c>
      <c r="BF72" s="81">
        <v>95.4</v>
      </c>
    </row>
    <row r="73" spans="1:58" s="5" customFormat="1" ht="14.25">
      <c r="A73" s="1"/>
      <c r="B73" s="75">
        <v>81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39.36</v>
      </c>
      <c r="Y73" s="81">
        <v>40.32</v>
      </c>
      <c r="Z73" s="81">
        <v>41.28</v>
      </c>
      <c r="AA73" s="81">
        <v>42.36</v>
      </c>
      <c r="AB73" s="81">
        <v>43.44</v>
      </c>
      <c r="AC73" s="81">
        <v>44.519999999999996</v>
      </c>
      <c r="AD73" s="81">
        <v>45.72</v>
      </c>
      <c r="AE73" s="81">
        <v>46.92</v>
      </c>
      <c r="AF73" s="81">
        <v>48.12</v>
      </c>
      <c r="AG73" s="81">
        <v>49.44</v>
      </c>
      <c r="AH73" s="81">
        <v>50.88</v>
      </c>
      <c r="AI73" s="81">
        <v>52.320000000000007</v>
      </c>
      <c r="AJ73" s="81">
        <v>53.760000000000005</v>
      </c>
      <c r="AK73" s="81">
        <v>55.320000000000007</v>
      </c>
      <c r="AL73" s="81">
        <v>57</v>
      </c>
      <c r="AM73" s="81">
        <v>58.800000000000004</v>
      </c>
      <c r="AN73" s="81">
        <v>60.599999999999994</v>
      </c>
      <c r="AO73" s="81">
        <v>62.519999999999996</v>
      </c>
      <c r="AP73" s="81">
        <v>64.56</v>
      </c>
      <c r="AQ73" s="81">
        <v>66.599999999999994</v>
      </c>
      <c r="AR73" s="81">
        <v>68.760000000000005</v>
      </c>
      <c r="AS73" s="81">
        <v>70.92</v>
      </c>
      <c r="AT73" s="81">
        <v>73.08</v>
      </c>
      <c r="AU73" s="81">
        <v>75.36</v>
      </c>
      <c r="AV73" s="81">
        <v>77.52</v>
      </c>
      <c r="AW73" s="81">
        <v>79.679999999999993</v>
      </c>
      <c r="AX73" s="81">
        <v>81.960000000000008</v>
      </c>
      <c r="AY73" s="81">
        <v>84.12</v>
      </c>
      <c r="AZ73" s="81">
        <v>86.28</v>
      </c>
      <c r="BA73" s="81">
        <v>88.44</v>
      </c>
      <c r="BB73" s="81">
        <v>90.48</v>
      </c>
      <c r="BC73" s="81">
        <v>92.52</v>
      </c>
      <c r="BD73" s="81">
        <v>94.44</v>
      </c>
      <c r="BE73" s="81">
        <v>96.359999999999985</v>
      </c>
      <c r="BF73" s="81">
        <v>98.16</v>
      </c>
    </row>
    <row r="74" spans="1:58" s="5" customFormat="1" ht="14.25">
      <c r="A74" s="1"/>
      <c r="B74" s="75">
        <v>82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40.32</v>
      </c>
      <c r="Z74" s="81">
        <v>41.28</v>
      </c>
      <c r="AA74" s="81">
        <v>42.36</v>
      </c>
      <c r="AB74" s="81">
        <v>43.44</v>
      </c>
      <c r="AC74" s="81">
        <v>44.64</v>
      </c>
      <c r="AD74" s="81">
        <v>45.72</v>
      </c>
      <c r="AE74" s="81">
        <v>47.04</v>
      </c>
      <c r="AF74" s="81">
        <v>48.239999999999995</v>
      </c>
      <c r="AG74" s="81">
        <v>49.56</v>
      </c>
      <c r="AH74" s="81">
        <v>51</v>
      </c>
      <c r="AI74" s="81">
        <v>52.44</v>
      </c>
      <c r="AJ74" s="81">
        <v>54</v>
      </c>
      <c r="AK74" s="81">
        <v>55.56</v>
      </c>
      <c r="AL74" s="81">
        <v>57.36</v>
      </c>
      <c r="AM74" s="81">
        <v>59.04</v>
      </c>
      <c r="AN74" s="81">
        <v>60.96</v>
      </c>
      <c r="AO74" s="81">
        <v>63</v>
      </c>
      <c r="AP74" s="81">
        <v>65.039999999999992</v>
      </c>
      <c r="AQ74" s="81">
        <v>67.199999999999989</v>
      </c>
      <c r="AR74" s="81">
        <v>69.48</v>
      </c>
      <c r="AS74" s="81">
        <v>71.760000000000005</v>
      </c>
      <c r="AT74" s="81">
        <v>74.039999999999992</v>
      </c>
      <c r="AU74" s="81">
        <v>76.320000000000007</v>
      </c>
      <c r="AV74" s="81">
        <v>78.599999999999994</v>
      </c>
      <c r="AW74" s="81">
        <v>81</v>
      </c>
      <c r="AX74" s="81">
        <v>83.28</v>
      </c>
      <c r="AY74" s="81">
        <v>85.679999999999993</v>
      </c>
      <c r="AZ74" s="81">
        <v>87.960000000000008</v>
      </c>
      <c r="BA74" s="81">
        <v>90.24</v>
      </c>
      <c r="BB74" s="81">
        <v>92.52</v>
      </c>
      <c r="BC74" s="81">
        <v>94.679999999999993</v>
      </c>
      <c r="BD74" s="81">
        <v>96.84</v>
      </c>
      <c r="BE74" s="81">
        <v>98.88</v>
      </c>
      <c r="BF74" s="81">
        <v>100.92</v>
      </c>
    </row>
    <row r="75" spans="1:58" s="5" customFormat="1" ht="14.25">
      <c r="A75" s="1"/>
      <c r="B75" s="75">
        <v>83</v>
      </c>
      <c r="C75" s="81">
        <v>0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41.400000000000006</v>
      </c>
      <c r="AA75" s="81">
        <v>42.480000000000004</v>
      </c>
      <c r="AB75" s="81">
        <v>43.56</v>
      </c>
      <c r="AC75" s="81">
        <v>44.64</v>
      </c>
      <c r="AD75" s="81">
        <v>45.839999999999996</v>
      </c>
      <c r="AE75" s="81">
        <v>47.04</v>
      </c>
      <c r="AF75" s="81">
        <v>48.36</v>
      </c>
      <c r="AG75" s="81">
        <v>49.679999999999993</v>
      </c>
      <c r="AH75" s="81">
        <v>51.12</v>
      </c>
      <c r="AI75" s="81">
        <v>52.679999999999993</v>
      </c>
      <c r="AJ75" s="81">
        <v>54.239999999999995</v>
      </c>
      <c r="AK75" s="81">
        <v>55.800000000000004</v>
      </c>
      <c r="AL75" s="81">
        <v>57.599999999999994</v>
      </c>
      <c r="AM75" s="81">
        <v>59.400000000000006</v>
      </c>
      <c r="AN75" s="81">
        <v>61.320000000000007</v>
      </c>
      <c r="AO75" s="81">
        <v>63.36</v>
      </c>
      <c r="AP75" s="81">
        <v>65.52</v>
      </c>
      <c r="AQ75" s="81">
        <v>67.800000000000011</v>
      </c>
      <c r="AR75" s="81">
        <v>70.08</v>
      </c>
      <c r="AS75" s="81">
        <v>72.48</v>
      </c>
      <c r="AT75" s="81">
        <v>74.760000000000005</v>
      </c>
      <c r="AU75" s="81">
        <v>77.28</v>
      </c>
      <c r="AV75" s="81">
        <v>79.679999999999993</v>
      </c>
      <c r="AW75" s="81">
        <v>82.199999999999989</v>
      </c>
      <c r="AX75" s="81">
        <v>84.6</v>
      </c>
      <c r="AY75" s="81">
        <v>87.12</v>
      </c>
      <c r="AZ75" s="81">
        <v>89.64</v>
      </c>
      <c r="BA75" s="81">
        <v>92.039999999999992</v>
      </c>
      <c r="BB75" s="81">
        <v>94.44</v>
      </c>
      <c r="BC75" s="81">
        <v>96.84</v>
      </c>
      <c r="BD75" s="81">
        <v>99.12</v>
      </c>
      <c r="BE75" s="81">
        <v>101.39999999999999</v>
      </c>
      <c r="BF75" s="81">
        <v>103.56</v>
      </c>
    </row>
    <row r="76" spans="1:58" s="5" customFormat="1" ht="14.25">
      <c r="A76" s="1"/>
      <c r="B76" s="75">
        <v>84</v>
      </c>
      <c r="C76" s="81">
        <v>0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42.480000000000004</v>
      </c>
      <c r="AB76" s="81">
        <v>43.56</v>
      </c>
      <c r="AC76" s="81">
        <v>44.76</v>
      </c>
      <c r="AD76" s="81">
        <v>45.96</v>
      </c>
      <c r="AE76" s="81">
        <v>47.160000000000004</v>
      </c>
      <c r="AF76" s="81">
        <v>48.480000000000004</v>
      </c>
      <c r="AG76" s="81">
        <v>49.800000000000004</v>
      </c>
      <c r="AH76" s="81">
        <v>51.239999999999995</v>
      </c>
      <c r="AI76" s="81">
        <v>52.800000000000004</v>
      </c>
      <c r="AJ76" s="81">
        <v>54.36</v>
      </c>
      <c r="AK76" s="81">
        <v>56.04</v>
      </c>
      <c r="AL76" s="81">
        <v>57.84</v>
      </c>
      <c r="AM76" s="81">
        <v>59.64</v>
      </c>
      <c r="AN76" s="81">
        <v>61.679999999999993</v>
      </c>
      <c r="AO76" s="81">
        <v>63.72</v>
      </c>
      <c r="AP76" s="81">
        <v>66</v>
      </c>
      <c r="AQ76" s="81">
        <v>68.28</v>
      </c>
      <c r="AR76" s="81">
        <v>70.679999999999993</v>
      </c>
      <c r="AS76" s="81">
        <v>73.08</v>
      </c>
      <c r="AT76" s="81">
        <v>75.599999999999994</v>
      </c>
      <c r="AU76" s="81">
        <v>78.12</v>
      </c>
      <c r="AV76" s="81">
        <v>80.64</v>
      </c>
      <c r="AW76" s="81">
        <v>83.28</v>
      </c>
      <c r="AX76" s="81">
        <v>85.92</v>
      </c>
      <c r="AY76" s="81">
        <v>88.56</v>
      </c>
      <c r="AZ76" s="81">
        <v>91.199999999999989</v>
      </c>
      <c r="BA76" s="81">
        <v>93.72</v>
      </c>
      <c r="BB76" s="81">
        <v>96.359999999999985</v>
      </c>
      <c r="BC76" s="81">
        <v>98.88</v>
      </c>
      <c r="BD76" s="81">
        <v>101.39999999999999</v>
      </c>
      <c r="BE76" s="81">
        <v>103.80000000000001</v>
      </c>
      <c r="BF76" s="81">
        <v>106.19999999999999</v>
      </c>
    </row>
    <row r="77" spans="1:58" s="5" customFormat="1" ht="15" thickBot="1">
      <c r="A77" s="1"/>
      <c r="B77" s="76">
        <v>85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1">
        <v>43.68</v>
      </c>
      <c r="AC77" s="81">
        <v>44.76</v>
      </c>
      <c r="AD77" s="81">
        <v>45.96</v>
      </c>
      <c r="AE77" s="81">
        <v>47.28</v>
      </c>
      <c r="AF77" s="81">
        <v>48.599999999999994</v>
      </c>
      <c r="AG77" s="81">
        <v>49.92</v>
      </c>
      <c r="AH77" s="81">
        <v>51.36</v>
      </c>
      <c r="AI77" s="81">
        <v>52.92</v>
      </c>
      <c r="AJ77" s="81">
        <v>54.480000000000004</v>
      </c>
      <c r="AK77" s="81">
        <v>56.16</v>
      </c>
      <c r="AL77" s="81">
        <v>57.96</v>
      </c>
      <c r="AM77" s="81">
        <v>59.88</v>
      </c>
      <c r="AN77" s="81">
        <v>61.92</v>
      </c>
      <c r="AO77" s="81">
        <v>64.08</v>
      </c>
      <c r="AP77" s="81">
        <v>66.36</v>
      </c>
      <c r="AQ77" s="81">
        <v>68.760000000000005</v>
      </c>
      <c r="AR77" s="81">
        <v>71.28</v>
      </c>
      <c r="AS77" s="81">
        <v>73.679999999999993</v>
      </c>
      <c r="AT77" s="81">
        <v>76.320000000000007</v>
      </c>
      <c r="AU77" s="81">
        <v>78.960000000000008</v>
      </c>
      <c r="AV77" s="81">
        <v>81.599999999999994</v>
      </c>
      <c r="AW77" s="81">
        <v>84.36</v>
      </c>
      <c r="AX77" s="81">
        <v>87.12</v>
      </c>
      <c r="AY77" s="81">
        <v>89.88</v>
      </c>
      <c r="AZ77" s="81">
        <v>92.64</v>
      </c>
      <c r="BA77" s="81">
        <v>95.4</v>
      </c>
      <c r="BB77" s="81">
        <v>98.16</v>
      </c>
      <c r="BC77" s="81">
        <v>100.92</v>
      </c>
      <c r="BD77" s="81">
        <v>103.56</v>
      </c>
      <c r="BE77" s="81">
        <v>106.19999999999999</v>
      </c>
      <c r="BF77" s="81">
        <v>108.72</v>
      </c>
    </row>
    <row r="78" spans="1:58" s="5" customFormat="1">
      <c r="A78" s="1"/>
      <c r="B78" s="1"/>
    </row>
    <row r="79" spans="1:58" s="5" customFormat="1">
      <c r="A79" s="1"/>
      <c r="B79" s="1"/>
    </row>
    <row r="80" spans="1:58" s="5" customFormat="1">
      <c r="A80" s="1"/>
      <c r="B80" s="1"/>
    </row>
    <row r="81" spans="1:2" s="5" customFormat="1">
      <c r="A81" s="1"/>
      <c r="B81" s="1"/>
    </row>
    <row r="82" spans="1:2" s="5" customFormat="1">
      <c r="A82" s="1"/>
      <c r="B82" s="1"/>
    </row>
    <row r="83" spans="1:2" s="5" customFormat="1">
      <c r="A83" s="1"/>
      <c r="B83" s="1"/>
    </row>
    <row r="84" spans="1:2" s="5" customFormat="1">
      <c r="A84" s="1"/>
      <c r="B84" s="1"/>
    </row>
    <row r="85" spans="1:2" s="5" customFormat="1">
      <c r="A85" s="1"/>
      <c r="B85" s="1"/>
    </row>
    <row r="86" spans="1:2" s="5" customFormat="1">
      <c r="A86" s="1"/>
      <c r="B86" s="1"/>
    </row>
    <row r="87" spans="1:2" s="5" customFormat="1">
      <c r="A87" s="1"/>
      <c r="B87" s="1"/>
    </row>
    <row r="88" spans="1:2" s="5" customFormat="1">
      <c r="A88" s="1"/>
      <c r="B88" s="1"/>
    </row>
    <row r="89" spans="1:2" s="5" customFormat="1">
      <c r="A89" s="1"/>
      <c r="B89" s="1"/>
    </row>
    <row r="90" spans="1:2" s="5" customFormat="1">
      <c r="A90" s="1"/>
      <c r="B90" s="1"/>
    </row>
    <row r="91" spans="1:2" s="5" customFormat="1">
      <c r="A91" s="1"/>
      <c r="B91" s="1"/>
    </row>
    <row r="92" spans="1:2" s="5" customFormat="1">
      <c r="A92" s="1"/>
      <c r="B92" s="1"/>
    </row>
    <row r="93" spans="1:2" s="5" customFormat="1">
      <c r="A93" s="1"/>
      <c r="B93" s="1"/>
    </row>
    <row r="94" spans="1:2" s="5" customFormat="1">
      <c r="A94" s="1"/>
      <c r="B94" s="1"/>
    </row>
    <row r="95" spans="1:2" s="5" customFormat="1">
      <c r="A95" s="1"/>
      <c r="B95" s="1"/>
    </row>
    <row r="96" spans="1:2" s="5" customFormat="1">
      <c r="A96" s="1"/>
      <c r="B96" s="1"/>
    </row>
    <row r="97" spans="1:2" s="5" customFormat="1">
      <c r="A97" s="1"/>
      <c r="B97" s="1"/>
    </row>
    <row r="98" spans="1:2" s="5" customFormat="1">
      <c r="A98" s="1"/>
      <c r="B98" s="1"/>
    </row>
    <row r="99" spans="1:2" s="5" customFormat="1">
      <c r="A99" s="1"/>
      <c r="B99" s="1"/>
    </row>
    <row r="100" spans="1:2" s="5" customFormat="1">
      <c r="A100" s="1"/>
      <c r="B100" s="1"/>
    </row>
    <row r="101" spans="1:2" s="5" customFormat="1">
      <c r="A101" s="1"/>
      <c r="B101" s="1"/>
    </row>
    <row r="102" spans="1:2" s="5" customFormat="1">
      <c r="A102" s="1"/>
      <c r="B102" s="1"/>
    </row>
    <row r="103" spans="1:2" s="5" customFormat="1">
      <c r="A103" s="1"/>
      <c r="B103" s="1"/>
    </row>
    <row r="104" spans="1:2" s="5" customFormat="1">
      <c r="A104" s="1"/>
      <c r="B104" s="1"/>
    </row>
    <row r="105" spans="1:2" s="5" customFormat="1">
      <c r="A105" s="1"/>
      <c r="B105" s="1"/>
    </row>
    <row r="106" spans="1:2" s="5" customFormat="1">
      <c r="A106" s="1"/>
      <c r="B106" s="1"/>
    </row>
    <row r="107" spans="1:2" s="5" customFormat="1">
      <c r="A107" s="1"/>
      <c r="B107" s="1"/>
    </row>
    <row r="108" spans="1:2" s="5" customFormat="1">
      <c r="A108" s="1"/>
      <c r="B108" s="1"/>
    </row>
    <row r="109" spans="1:2" s="5" customFormat="1">
      <c r="A109" s="1"/>
      <c r="B109" s="1"/>
    </row>
    <row r="110" spans="1:2" s="5" customFormat="1">
      <c r="A110" s="1"/>
      <c r="B110" s="1"/>
    </row>
    <row r="111" spans="1:2" s="5" customFormat="1">
      <c r="A111" s="1"/>
      <c r="B111" s="1"/>
    </row>
    <row r="112" spans="1:2" s="5" customFormat="1">
      <c r="A112" s="1"/>
      <c r="B112" s="1"/>
    </row>
    <row r="113" spans="1:2" s="5" customFormat="1">
      <c r="A113" s="1"/>
      <c r="B113" s="1"/>
    </row>
    <row r="114" spans="1:2" s="5" customFormat="1">
      <c r="A114" s="1"/>
      <c r="B114" s="1"/>
    </row>
    <row r="115" spans="1:2" s="5" customFormat="1">
      <c r="A115" s="1"/>
      <c r="B115" s="1"/>
    </row>
    <row r="116" spans="1:2" s="5" customFormat="1">
      <c r="A116" s="1"/>
      <c r="B116" s="1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6"/>
  <sheetViews>
    <sheetView topLeftCell="AO64" workbookViewId="0">
      <selection activeCell="L9" sqref="L9"/>
    </sheetView>
  </sheetViews>
  <sheetFormatPr defaultRowHeight="12.75"/>
  <cols>
    <col min="1" max="1" width="9.140625" style="1"/>
    <col min="2" max="2" width="15" style="1" customWidth="1"/>
    <col min="3" max="18" width="11.28515625" style="1" customWidth="1"/>
    <col min="19" max="28" width="12.7109375" style="1" customWidth="1"/>
    <col min="29" max="38" width="10.140625" style="1" customWidth="1"/>
    <col min="39" max="257" width="9.140625" style="1"/>
    <col min="258" max="258" width="15" style="1" customWidth="1"/>
    <col min="259" max="274" width="11.28515625" style="1" customWidth="1"/>
    <col min="275" max="284" width="12.7109375" style="1" customWidth="1"/>
    <col min="285" max="294" width="10.140625" style="1" customWidth="1"/>
    <col min="295" max="513" width="9.140625" style="1"/>
    <col min="514" max="514" width="15" style="1" customWidth="1"/>
    <col min="515" max="530" width="11.28515625" style="1" customWidth="1"/>
    <col min="531" max="540" width="12.7109375" style="1" customWidth="1"/>
    <col min="541" max="550" width="10.140625" style="1" customWidth="1"/>
    <col min="551" max="769" width="9.140625" style="1"/>
    <col min="770" max="770" width="15" style="1" customWidth="1"/>
    <col min="771" max="786" width="11.28515625" style="1" customWidth="1"/>
    <col min="787" max="796" width="12.7109375" style="1" customWidth="1"/>
    <col min="797" max="806" width="10.140625" style="1" customWidth="1"/>
    <col min="807" max="1025" width="9.140625" style="1"/>
    <col min="1026" max="1026" width="15" style="1" customWidth="1"/>
    <col min="1027" max="1042" width="11.28515625" style="1" customWidth="1"/>
    <col min="1043" max="1052" width="12.7109375" style="1" customWidth="1"/>
    <col min="1053" max="1062" width="10.140625" style="1" customWidth="1"/>
    <col min="1063" max="1281" width="9.140625" style="1"/>
    <col min="1282" max="1282" width="15" style="1" customWidth="1"/>
    <col min="1283" max="1298" width="11.28515625" style="1" customWidth="1"/>
    <col min="1299" max="1308" width="12.7109375" style="1" customWidth="1"/>
    <col min="1309" max="1318" width="10.140625" style="1" customWidth="1"/>
    <col min="1319" max="1537" width="9.140625" style="1"/>
    <col min="1538" max="1538" width="15" style="1" customWidth="1"/>
    <col min="1539" max="1554" width="11.28515625" style="1" customWidth="1"/>
    <col min="1555" max="1564" width="12.7109375" style="1" customWidth="1"/>
    <col min="1565" max="1574" width="10.140625" style="1" customWidth="1"/>
    <col min="1575" max="1793" width="9.140625" style="1"/>
    <col min="1794" max="1794" width="15" style="1" customWidth="1"/>
    <col min="1795" max="1810" width="11.28515625" style="1" customWidth="1"/>
    <col min="1811" max="1820" width="12.7109375" style="1" customWidth="1"/>
    <col min="1821" max="1830" width="10.140625" style="1" customWidth="1"/>
    <col min="1831" max="2049" width="9.140625" style="1"/>
    <col min="2050" max="2050" width="15" style="1" customWidth="1"/>
    <col min="2051" max="2066" width="11.28515625" style="1" customWidth="1"/>
    <col min="2067" max="2076" width="12.7109375" style="1" customWidth="1"/>
    <col min="2077" max="2086" width="10.140625" style="1" customWidth="1"/>
    <col min="2087" max="2305" width="9.140625" style="1"/>
    <col min="2306" max="2306" width="15" style="1" customWidth="1"/>
    <col min="2307" max="2322" width="11.28515625" style="1" customWidth="1"/>
    <col min="2323" max="2332" width="12.7109375" style="1" customWidth="1"/>
    <col min="2333" max="2342" width="10.140625" style="1" customWidth="1"/>
    <col min="2343" max="2561" width="9.140625" style="1"/>
    <col min="2562" max="2562" width="15" style="1" customWidth="1"/>
    <col min="2563" max="2578" width="11.28515625" style="1" customWidth="1"/>
    <col min="2579" max="2588" width="12.7109375" style="1" customWidth="1"/>
    <col min="2589" max="2598" width="10.140625" style="1" customWidth="1"/>
    <col min="2599" max="2817" width="9.140625" style="1"/>
    <col min="2818" max="2818" width="15" style="1" customWidth="1"/>
    <col min="2819" max="2834" width="11.28515625" style="1" customWidth="1"/>
    <col min="2835" max="2844" width="12.7109375" style="1" customWidth="1"/>
    <col min="2845" max="2854" width="10.140625" style="1" customWidth="1"/>
    <col min="2855" max="3073" width="9.140625" style="1"/>
    <col min="3074" max="3074" width="15" style="1" customWidth="1"/>
    <col min="3075" max="3090" width="11.28515625" style="1" customWidth="1"/>
    <col min="3091" max="3100" width="12.7109375" style="1" customWidth="1"/>
    <col min="3101" max="3110" width="10.140625" style="1" customWidth="1"/>
    <col min="3111" max="3329" width="9.140625" style="1"/>
    <col min="3330" max="3330" width="15" style="1" customWidth="1"/>
    <col min="3331" max="3346" width="11.28515625" style="1" customWidth="1"/>
    <col min="3347" max="3356" width="12.7109375" style="1" customWidth="1"/>
    <col min="3357" max="3366" width="10.140625" style="1" customWidth="1"/>
    <col min="3367" max="3585" width="9.140625" style="1"/>
    <col min="3586" max="3586" width="15" style="1" customWidth="1"/>
    <col min="3587" max="3602" width="11.28515625" style="1" customWidth="1"/>
    <col min="3603" max="3612" width="12.7109375" style="1" customWidth="1"/>
    <col min="3613" max="3622" width="10.140625" style="1" customWidth="1"/>
    <col min="3623" max="3841" width="9.140625" style="1"/>
    <col min="3842" max="3842" width="15" style="1" customWidth="1"/>
    <col min="3843" max="3858" width="11.28515625" style="1" customWidth="1"/>
    <col min="3859" max="3868" width="12.7109375" style="1" customWidth="1"/>
    <col min="3869" max="3878" width="10.140625" style="1" customWidth="1"/>
    <col min="3879" max="4097" width="9.140625" style="1"/>
    <col min="4098" max="4098" width="15" style="1" customWidth="1"/>
    <col min="4099" max="4114" width="11.28515625" style="1" customWidth="1"/>
    <col min="4115" max="4124" width="12.7109375" style="1" customWidth="1"/>
    <col min="4125" max="4134" width="10.140625" style="1" customWidth="1"/>
    <col min="4135" max="4353" width="9.140625" style="1"/>
    <col min="4354" max="4354" width="15" style="1" customWidth="1"/>
    <col min="4355" max="4370" width="11.28515625" style="1" customWidth="1"/>
    <col min="4371" max="4380" width="12.7109375" style="1" customWidth="1"/>
    <col min="4381" max="4390" width="10.140625" style="1" customWidth="1"/>
    <col min="4391" max="4609" width="9.140625" style="1"/>
    <col min="4610" max="4610" width="15" style="1" customWidth="1"/>
    <col min="4611" max="4626" width="11.28515625" style="1" customWidth="1"/>
    <col min="4627" max="4636" width="12.7109375" style="1" customWidth="1"/>
    <col min="4637" max="4646" width="10.140625" style="1" customWidth="1"/>
    <col min="4647" max="4865" width="9.140625" style="1"/>
    <col min="4866" max="4866" width="15" style="1" customWidth="1"/>
    <col min="4867" max="4882" width="11.28515625" style="1" customWidth="1"/>
    <col min="4883" max="4892" width="12.7109375" style="1" customWidth="1"/>
    <col min="4893" max="4902" width="10.140625" style="1" customWidth="1"/>
    <col min="4903" max="5121" width="9.140625" style="1"/>
    <col min="5122" max="5122" width="15" style="1" customWidth="1"/>
    <col min="5123" max="5138" width="11.28515625" style="1" customWidth="1"/>
    <col min="5139" max="5148" width="12.7109375" style="1" customWidth="1"/>
    <col min="5149" max="5158" width="10.140625" style="1" customWidth="1"/>
    <col min="5159" max="5377" width="9.140625" style="1"/>
    <col min="5378" max="5378" width="15" style="1" customWidth="1"/>
    <col min="5379" max="5394" width="11.28515625" style="1" customWidth="1"/>
    <col min="5395" max="5404" width="12.7109375" style="1" customWidth="1"/>
    <col min="5405" max="5414" width="10.140625" style="1" customWidth="1"/>
    <col min="5415" max="5633" width="9.140625" style="1"/>
    <col min="5634" max="5634" width="15" style="1" customWidth="1"/>
    <col min="5635" max="5650" width="11.28515625" style="1" customWidth="1"/>
    <col min="5651" max="5660" width="12.7109375" style="1" customWidth="1"/>
    <col min="5661" max="5670" width="10.140625" style="1" customWidth="1"/>
    <col min="5671" max="5889" width="9.140625" style="1"/>
    <col min="5890" max="5890" width="15" style="1" customWidth="1"/>
    <col min="5891" max="5906" width="11.28515625" style="1" customWidth="1"/>
    <col min="5907" max="5916" width="12.7109375" style="1" customWidth="1"/>
    <col min="5917" max="5926" width="10.140625" style="1" customWidth="1"/>
    <col min="5927" max="6145" width="9.140625" style="1"/>
    <col min="6146" max="6146" width="15" style="1" customWidth="1"/>
    <col min="6147" max="6162" width="11.28515625" style="1" customWidth="1"/>
    <col min="6163" max="6172" width="12.7109375" style="1" customWidth="1"/>
    <col min="6173" max="6182" width="10.140625" style="1" customWidth="1"/>
    <col min="6183" max="6401" width="9.140625" style="1"/>
    <col min="6402" max="6402" width="15" style="1" customWidth="1"/>
    <col min="6403" max="6418" width="11.28515625" style="1" customWidth="1"/>
    <col min="6419" max="6428" width="12.7109375" style="1" customWidth="1"/>
    <col min="6429" max="6438" width="10.140625" style="1" customWidth="1"/>
    <col min="6439" max="6657" width="9.140625" style="1"/>
    <col min="6658" max="6658" width="15" style="1" customWidth="1"/>
    <col min="6659" max="6674" width="11.28515625" style="1" customWidth="1"/>
    <col min="6675" max="6684" width="12.7109375" style="1" customWidth="1"/>
    <col min="6685" max="6694" width="10.140625" style="1" customWidth="1"/>
    <col min="6695" max="6913" width="9.140625" style="1"/>
    <col min="6914" max="6914" width="15" style="1" customWidth="1"/>
    <col min="6915" max="6930" width="11.28515625" style="1" customWidth="1"/>
    <col min="6931" max="6940" width="12.7109375" style="1" customWidth="1"/>
    <col min="6941" max="6950" width="10.140625" style="1" customWidth="1"/>
    <col min="6951" max="7169" width="9.140625" style="1"/>
    <col min="7170" max="7170" width="15" style="1" customWidth="1"/>
    <col min="7171" max="7186" width="11.28515625" style="1" customWidth="1"/>
    <col min="7187" max="7196" width="12.7109375" style="1" customWidth="1"/>
    <col min="7197" max="7206" width="10.140625" style="1" customWidth="1"/>
    <col min="7207" max="7425" width="9.140625" style="1"/>
    <col min="7426" max="7426" width="15" style="1" customWidth="1"/>
    <col min="7427" max="7442" width="11.28515625" style="1" customWidth="1"/>
    <col min="7443" max="7452" width="12.7109375" style="1" customWidth="1"/>
    <col min="7453" max="7462" width="10.140625" style="1" customWidth="1"/>
    <col min="7463" max="7681" width="9.140625" style="1"/>
    <col min="7682" max="7682" width="15" style="1" customWidth="1"/>
    <col min="7683" max="7698" width="11.28515625" style="1" customWidth="1"/>
    <col min="7699" max="7708" width="12.7109375" style="1" customWidth="1"/>
    <col min="7709" max="7718" width="10.140625" style="1" customWidth="1"/>
    <col min="7719" max="7937" width="9.140625" style="1"/>
    <col min="7938" max="7938" width="15" style="1" customWidth="1"/>
    <col min="7939" max="7954" width="11.28515625" style="1" customWidth="1"/>
    <col min="7955" max="7964" width="12.7109375" style="1" customWidth="1"/>
    <col min="7965" max="7974" width="10.140625" style="1" customWidth="1"/>
    <col min="7975" max="8193" width="9.140625" style="1"/>
    <col min="8194" max="8194" width="15" style="1" customWidth="1"/>
    <col min="8195" max="8210" width="11.28515625" style="1" customWidth="1"/>
    <col min="8211" max="8220" width="12.7109375" style="1" customWidth="1"/>
    <col min="8221" max="8230" width="10.140625" style="1" customWidth="1"/>
    <col min="8231" max="8449" width="9.140625" style="1"/>
    <col min="8450" max="8450" width="15" style="1" customWidth="1"/>
    <col min="8451" max="8466" width="11.28515625" style="1" customWidth="1"/>
    <col min="8467" max="8476" width="12.7109375" style="1" customWidth="1"/>
    <col min="8477" max="8486" width="10.140625" style="1" customWidth="1"/>
    <col min="8487" max="8705" width="9.140625" style="1"/>
    <col min="8706" max="8706" width="15" style="1" customWidth="1"/>
    <col min="8707" max="8722" width="11.28515625" style="1" customWidth="1"/>
    <col min="8723" max="8732" width="12.7109375" style="1" customWidth="1"/>
    <col min="8733" max="8742" width="10.140625" style="1" customWidth="1"/>
    <col min="8743" max="8961" width="9.140625" style="1"/>
    <col min="8962" max="8962" width="15" style="1" customWidth="1"/>
    <col min="8963" max="8978" width="11.28515625" style="1" customWidth="1"/>
    <col min="8979" max="8988" width="12.7109375" style="1" customWidth="1"/>
    <col min="8989" max="8998" width="10.140625" style="1" customWidth="1"/>
    <col min="8999" max="9217" width="9.140625" style="1"/>
    <col min="9218" max="9218" width="15" style="1" customWidth="1"/>
    <col min="9219" max="9234" width="11.28515625" style="1" customWidth="1"/>
    <col min="9235" max="9244" width="12.7109375" style="1" customWidth="1"/>
    <col min="9245" max="9254" width="10.140625" style="1" customWidth="1"/>
    <col min="9255" max="9473" width="9.140625" style="1"/>
    <col min="9474" max="9474" width="15" style="1" customWidth="1"/>
    <col min="9475" max="9490" width="11.28515625" style="1" customWidth="1"/>
    <col min="9491" max="9500" width="12.7109375" style="1" customWidth="1"/>
    <col min="9501" max="9510" width="10.140625" style="1" customWidth="1"/>
    <col min="9511" max="9729" width="9.140625" style="1"/>
    <col min="9730" max="9730" width="15" style="1" customWidth="1"/>
    <col min="9731" max="9746" width="11.28515625" style="1" customWidth="1"/>
    <col min="9747" max="9756" width="12.7109375" style="1" customWidth="1"/>
    <col min="9757" max="9766" width="10.140625" style="1" customWidth="1"/>
    <col min="9767" max="9985" width="9.140625" style="1"/>
    <col min="9986" max="9986" width="15" style="1" customWidth="1"/>
    <col min="9987" max="10002" width="11.28515625" style="1" customWidth="1"/>
    <col min="10003" max="10012" width="12.7109375" style="1" customWidth="1"/>
    <col min="10013" max="10022" width="10.140625" style="1" customWidth="1"/>
    <col min="10023" max="10241" width="9.140625" style="1"/>
    <col min="10242" max="10242" width="15" style="1" customWidth="1"/>
    <col min="10243" max="10258" width="11.28515625" style="1" customWidth="1"/>
    <col min="10259" max="10268" width="12.7109375" style="1" customWidth="1"/>
    <col min="10269" max="10278" width="10.140625" style="1" customWidth="1"/>
    <col min="10279" max="10497" width="9.140625" style="1"/>
    <col min="10498" max="10498" width="15" style="1" customWidth="1"/>
    <col min="10499" max="10514" width="11.28515625" style="1" customWidth="1"/>
    <col min="10515" max="10524" width="12.7109375" style="1" customWidth="1"/>
    <col min="10525" max="10534" width="10.140625" style="1" customWidth="1"/>
    <col min="10535" max="10753" width="9.140625" style="1"/>
    <col min="10754" max="10754" width="15" style="1" customWidth="1"/>
    <col min="10755" max="10770" width="11.28515625" style="1" customWidth="1"/>
    <col min="10771" max="10780" width="12.7109375" style="1" customWidth="1"/>
    <col min="10781" max="10790" width="10.140625" style="1" customWidth="1"/>
    <col min="10791" max="11009" width="9.140625" style="1"/>
    <col min="11010" max="11010" width="15" style="1" customWidth="1"/>
    <col min="11011" max="11026" width="11.28515625" style="1" customWidth="1"/>
    <col min="11027" max="11036" width="12.7109375" style="1" customWidth="1"/>
    <col min="11037" max="11046" width="10.140625" style="1" customWidth="1"/>
    <col min="11047" max="11265" width="9.140625" style="1"/>
    <col min="11266" max="11266" width="15" style="1" customWidth="1"/>
    <col min="11267" max="11282" width="11.28515625" style="1" customWidth="1"/>
    <col min="11283" max="11292" width="12.7109375" style="1" customWidth="1"/>
    <col min="11293" max="11302" width="10.140625" style="1" customWidth="1"/>
    <col min="11303" max="11521" width="9.140625" style="1"/>
    <col min="11522" max="11522" width="15" style="1" customWidth="1"/>
    <col min="11523" max="11538" width="11.28515625" style="1" customWidth="1"/>
    <col min="11539" max="11548" width="12.7109375" style="1" customWidth="1"/>
    <col min="11549" max="11558" width="10.140625" style="1" customWidth="1"/>
    <col min="11559" max="11777" width="9.140625" style="1"/>
    <col min="11778" max="11778" width="15" style="1" customWidth="1"/>
    <col min="11779" max="11794" width="11.28515625" style="1" customWidth="1"/>
    <col min="11795" max="11804" width="12.7109375" style="1" customWidth="1"/>
    <col min="11805" max="11814" width="10.140625" style="1" customWidth="1"/>
    <col min="11815" max="12033" width="9.140625" style="1"/>
    <col min="12034" max="12034" width="15" style="1" customWidth="1"/>
    <col min="12035" max="12050" width="11.28515625" style="1" customWidth="1"/>
    <col min="12051" max="12060" width="12.7109375" style="1" customWidth="1"/>
    <col min="12061" max="12070" width="10.140625" style="1" customWidth="1"/>
    <col min="12071" max="12289" width="9.140625" style="1"/>
    <col min="12290" max="12290" width="15" style="1" customWidth="1"/>
    <col min="12291" max="12306" width="11.28515625" style="1" customWidth="1"/>
    <col min="12307" max="12316" width="12.7109375" style="1" customWidth="1"/>
    <col min="12317" max="12326" width="10.140625" style="1" customWidth="1"/>
    <col min="12327" max="12545" width="9.140625" style="1"/>
    <col min="12546" max="12546" width="15" style="1" customWidth="1"/>
    <col min="12547" max="12562" width="11.28515625" style="1" customWidth="1"/>
    <col min="12563" max="12572" width="12.7109375" style="1" customWidth="1"/>
    <col min="12573" max="12582" width="10.140625" style="1" customWidth="1"/>
    <col min="12583" max="12801" width="9.140625" style="1"/>
    <col min="12802" max="12802" width="15" style="1" customWidth="1"/>
    <col min="12803" max="12818" width="11.28515625" style="1" customWidth="1"/>
    <col min="12819" max="12828" width="12.7109375" style="1" customWidth="1"/>
    <col min="12829" max="12838" width="10.140625" style="1" customWidth="1"/>
    <col min="12839" max="13057" width="9.140625" style="1"/>
    <col min="13058" max="13058" width="15" style="1" customWidth="1"/>
    <col min="13059" max="13074" width="11.28515625" style="1" customWidth="1"/>
    <col min="13075" max="13084" width="12.7109375" style="1" customWidth="1"/>
    <col min="13085" max="13094" width="10.140625" style="1" customWidth="1"/>
    <col min="13095" max="13313" width="9.140625" style="1"/>
    <col min="13314" max="13314" width="15" style="1" customWidth="1"/>
    <col min="13315" max="13330" width="11.28515625" style="1" customWidth="1"/>
    <col min="13331" max="13340" width="12.7109375" style="1" customWidth="1"/>
    <col min="13341" max="13350" width="10.140625" style="1" customWidth="1"/>
    <col min="13351" max="13569" width="9.140625" style="1"/>
    <col min="13570" max="13570" width="15" style="1" customWidth="1"/>
    <col min="13571" max="13586" width="11.28515625" style="1" customWidth="1"/>
    <col min="13587" max="13596" width="12.7109375" style="1" customWidth="1"/>
    <col min="13597" max="13606" width="10.140625" style="1" customWidth="1"/>
    <col min="13607" max="13825" width="9.140625" style="1"/>
    <col min="13826" max="13826" width="15" style="1" customWidth="1"/>
    <col min="13827" max="13842" width="11.28515625" style="1" customWidth="1"/>
    <col min="13843" max="13852" width="12.7109375" style="1" customWidth="1"/>
    <col min="13853" max="13862" width="10.140625" style="1" customWidth="1"/>
    <col min="13863" max="14081" width="9.140625" style="1"/>
    <col min="14082" max="14082" width="15" style="1" customWidth="1"/>
    <col min="14083" max="14098" width="11.28515625" style="1" customWidth="1"/>
    <col min="14099" max="14108" width="12.7109375" style="1" customWidth="1"/>
    <col min="14109" max="14118" width="10.140625" style="1" customWidth="1"/>
    <col min="14119" max="14337" width="9.140625" style="1"/>
    <col min="14338" max="14338" width="15" style="1" customWidth="1"/>
    <col min="14339" max="14354" width="11.28515625" style="1" customWidth="1"/>
    <col min="14355" max="14364" width="12.7109375" style="1" customWidth="1"/>
    <col min="14365" max="14374" width="10.140625" style="1" customWidth="1"/>
    <col min="14375" max="14593" width="9.140625" style="1"/>
    <col min="14594" max="14594" width="15" style="1" customWidth="1"/>
    <col min="14595" max="14610" width="11.28515625" style="1" customWidth="1"/>
    <col min="14611" max="14620" width="12.7109375" style="1" customWidth="1"/>
    <col min="14621" max="14630" width="10.140625" style="1" customWidth="1"/>
    <col min="14631" max="14849" width="9.140625" style="1"/>
    <col min="14850" max="14850" width="15" style="1" customWidth="1"/>
    <col min="14851" max="14866" width="11.28515625" style="1" customWidth="1"/>
    <col min="14867" max="14876" width="12.7109375" style="1" customWidth="1"/>
    <col min="14877" max="14886" width="10.140625" style="1" customWidth="1"/>
    <col min="14887" max="15105" width="9.140625" style="1"/>
    <col min="15106" max="15106" width="15" style="1" customWidth="1"/>
    <col min="15107" max="15122" width="11.28515625" style="1" customWidth="1"/>
    <col min="15123" max="15132" width="12.7109375" style="1" customWidth="1"/>
    <col min="15133" max="15142" width="10.140625" style="1" customWidth="1"/>
    <col min="15143" max="15361" width="9.140625" style="1"/>
    <col min="15362" max="15362" width="15" style="1" customWidth="1"/>
    <col min="15363" max="15378" width="11.28515625" style="1" customWidth="1"/>
    <col min="15379" max="15388" width="12.7109375" style="1" customWidth="1"/>
    <col min="15389" max="15398" width="10.140625" style="1" customWidth="1"/>
    <col min="15399" max="15617" width="9.140625" style="1"/>
    <col min="15618" max="15618" width="15" style="1" customWidth="1"/>
    <col min="15619" max="15634" width="11.28515625" style="1" customWidth="1"/>
    <col min="15635" max="15644" width="12.7109375" style="1" customWidth="1"/>
    <col min="15645" max="15654" width="10.140625" style="1" customWidth="1"/>
    <col min="15655" max="15873" width="9.140625" style="1"/>
    <col min="15874" max="15874" width="15" style="1" customWidth="1"/>
    <col min="15875" max="15890" width="11.28515625" style="1" customWidth="1"/>
    <col min="15891" max="15900" width="12.7109375" style="1" customWidth="1"/>
    <col min="15901" max="15910" width="10.140625" style="1" customWidth="1"/>
    <col min="15911" max="16129" width="9.140625" style="1"/>
    <col min="16130" max="16130" width="15" style="1" customWidth="1"/>
    <col min="16131" max="16146" width="11.28515625" style="1" customWidth="1"/>
    <col min="16147" max="16156" width="12.7109375" style="1" customWidth="1"/>
    <col min="16157" max="16166" width="10.140625" style="1" customWidth="1"/>
    <col min="16167" max="16384" width="9.140625" style="1"/>
  </cols>
  <sheetData>
    <row r="1" spans="1:148" ht="21" customHeight="1" thickBot="1">
      <c r="P1" s="18"/>
      <c r="Q1" s="18"/>
      <c r="R1" s="12"/>
      <c r="S1" s="12"/>
      <c r="T1" s="12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148" ht="21" customHeight="1">
      <c r="B2" s="11"/>
      <c r="C2" s="104" t="str">
        <f>+'[1]Single Life_Final'!B2</f>
        <v>SBI LIFE - SWARNA JEEVAN (111N049V05)</v>
      </c>
      <c r="D2" s="105"/>
      <c r="E2" s="105"/>
      <c r="F2" s="105"/>
      <c r="G2" s="105"/>
      <c r="H2" s="105"/>
      <c r="J2" s="104" t="str">
        <f>+C2</f>
        <v>SBI LIFE - SWARNA JEEVAN (111N049V05)</v>
      </c>
      <c r="K2" s="105"/>
      <c r="L2" s="105"/>
      <c r="M2" s="105"/>
      <c r="N2" s="105"/>
      <c r="O2" s="105"/>
      <c r="P2" s="106"/>
      <c r="Q2" s="18"/>
      <c r="R2" s="12"/>
      <c r="S2" s="12"/>
      <c r="T2" s="12"/>
      <c r="U2" s="104" t="str">
        <f>+J2</f>
        <v>SBI LIFE - SWARNA JEEVAN (111N049V05)</v>
      </c>
      <c r="V2" s="105"/>
      <c r="W2" s="105"/>
      <c r="X2" s="105"/>
      <c r="Y2" s="105"/>
      <c r="Z2" s="105"/>
      <c r="AA2" s="106"/>
      <c r="AB2"/>
      <c r="AC2"/>
      <c r="AD2"/>
      <c r="AE2" s="104" t="str">
        <f>+U2</f>
        <v>SBI LIFE - SWARNA JEEVAN (111N049V05)</v>
      </c>
      <c r="AF2" s="105"/>
      <c r="AG2" s="105"/>
      <c r="AH2" s="105"/>
      <c r="AI2" s="105"/>
      <c r="AJ2" s="105"/>
      <c r="AK2" s="106"/>
      <c r="AL2"/>
      <c r="AM2"/>
      <c r="AN2"/>
      <c r="AO2" s="104" t="str">
        <f>+AE2</f>
        <v>SBI LIFE - SWARNA JEEVAN (111N049V05)</v>
      </c>
      <c r="AP2" s="105"/>
      <c r="AQ2" s="105"/>
      <c r="AR2" s="105"/>
      <c r="AS2" s="105"/>
      <c r="AT2" s="105"/>
      <c r="AU2" s="106"/>
      <c r="AV2"/>
      <c r="AW2"/>
      <c r="AX2"/>
      <c r="AY2" s="104" t="str">
        <f>+AO2</f>
        <v>SBI LIFE - SWARNA JEEVAN (111N049V05)</v>
      </c>
      <c r="AZ2" s="105"/>
      <c r="BA2" s="105"/>
      <c r="BB2" s="105"/>
      <c r="BC2" s="105"/>
      <c r="BD2" s="105"/>
      <c r="BE2" s="106"/>
      <c r="BF2"/>
      <c r="BG2"/>
    </row>
    <row r="3" spans="1:148" ht="15.75">
      <c r="B3" s="20"/>
      <c r="C3" s="101" t="s">
        <v>58</v>
      </c>
      <c r="D3" s="102"/>
      <c r="E3" s="102"/>
      <c r="F3" s="102"/>
      <c r="G3" s="102"/>
      <c r="H3" s="102"/>
      <c r="J3" s="101" t="s">
        <v>58</v>
      </c>
      <c r="K3" s="102"/>
      <c r="L3" s="102"/>
      <c r="M3" s="102"/>
      <c r="N3" s="102"/>
      <c r="O3" s="102"/>
      <c r="P3" s="103"/>
      <c r="Q3" s="18"/>
      <c r="R3" s="12"/>
      <c r="S3" s="12"/>
      <c r="T3" s="12"/>
      <c r="U3" s="101" t="s">
        <v>58</v>
      </c>
      <c r="V3" s="102"/>
      <c r="W3" s="102"/>
      <c r="X3" s="102"/>
      <c r="Y3" s="102"/>
      <c r="Z3" s="102"/>
      <c r="AA3" s="103"/>
      <c r="AB3"/>
      <c r="AC3"/>
      <c r="AD3"/>
      <c r="AE3" s="101" t="str">
        <f>$J$3</f>
        <v>Annexure VIII</v>
      </c>
      <c r="AF3" s="102"/>
      <c r="AG3" s="102"/>
      <c r="AH3" s="102"/>
      <c r="AI3" s="102"/>
      <c r="AJ3" s="102"/>
      <c r="AK3" s="103"/>
      <c r="AL3"/>
      <c r="AM3"/>
      <c r="AN3"/>
      <c r="AO3" s="101" t="str">
        <f>$J$3</f>
        <v>Annexure VIII</v>
      </c>
      <c r="AP3" s="102"/>
      <c r="AQ3" s="102"/>
      <c r="AR3" s="102"/>
      <c r="AS3" s="102"/>
      <c r="AT3" s="102"/>
      <c r="AU3" s="103"/>
      <c r="AV3"/>
      <c r="AW3"/>
      <c r="AX3"/>
      <c r="AY3" s="101" t="str">
        <f>$J$3</f>
        <v>Annexure VIII</v>
      </c>
      <c r="AZ3" s="102"/>
      <c r="BA3" s="102"/>
      <c r="BB3" s="102"/>
      <c r="BC3" s="102"/>
      <c r="BD3" s="102"/>
      <c r="BE3" s="103"/>
      <c r="BF3"/>
      <c r="BG3"/>
    </row>
    <row r="4" spans="1:148" ht="15.75">
      <c r="B4" s="20"/>
      <c r="C4" s="101" t="s">
        <v>4</v>
      </c>
      <c r="D4" s="102"/>
      <c r="E4" s="102"/>
      <c r="F4" s="102"/>
      <c r="G4" s="102"/>
      <c r="H4" s="102"/>
      <c r="J4" s="101" t="s">
        <v>4</v>
      </c>
      <c r="K4" s="102"/>
      <c r="L4" s="102"/>
      <c r="M4" s="102"/>
      <c r="N4" s="102"/>
      <c r="O4" s="102"/>
      <c r="P4" s="103"/>
      <c r="Q4" s="19"/>
      <c r="R4" s="19"/>
      <c r="S4" s="19"/>
      <c r="T4" s="12"/>
      <c r="U4" s="101" t="s">
        <v>4</v>
      </c>
      <c r="V4" s="102"/>
      <c r="W4" s="102"/>
      <c r="X4" s="102"/>
      <c r="Y4" s="102"/>
      <c r="Z4" s="102"/>
      <c r="AA4" s="103"/>
      <c r="AB4"/>
      <c r="AC4"/>
      <c r="AD4"/>
      <c r="AE4" s="101" t="s">
        <v>4</v>
      </c>
      <c r="AF4" s="102"/>
      <c r="AG4" s="102"/>
      <c r="AH4" s="102"/>
      <c r="AI4" s="102"/>
      <c r="AJ4" s="102"/>
      <c r="AK4" s="103"/>
      <c r="AL4"/>
      <c r="AM4"/>
      <c r="AN4"/>
      <c r="AO4" s="101" t="str">
        <f>J4</f>
        <v xml:space="preserve"> Group Immediate Annuity Rates P.A. Payable Monthly</v>
      </c>
      <c r="AP4" s="102"/>
      <c r="AQ4" s="102"/>
      <c r="AR4" s="102"/>
      <c r="AS4" s="102"/>
      <c r="AT4" s="102"/>
      <c r="AU4" s="103"/>
      <c r="AV4"/>
      <c r="AW4"/>
      <c r="AX4"/>
      <c r="AY4" s="101" t="str">
        <f>J4</f>
        <v xml:space="preserve"> Group Immediate Annuity Rates P.A. Payable Monthly</v>
      </c>
      <c r="AZ4" s="102"/>
      <c r="BA4" s="102"/>
      <c r="BB4" s="102"/>
      <c r="BC4" s="102"/>
      <c r="BD4" s="102"/>
      <c r="BE4" s="103"/>
      <c r="BF4"/>
      <c r="BG4"/>
    </row>
    <row r="5" spans="1:148" ht="15.75">
      <c r="B5" s="20"/>
      <c r="C5" s="101" t="s">
        <v>59</v>
      </c>
      <c r="D5" s="102"/>
      <c r="E5" s="102"/>
      <c r="F5" s="102"/>
      <c r="G5" s="102"/>
      <c r="H5" s="102"/>
      <c r="J5" s="101" t="s">
        <v>59</v>
      </c>
      <c r="K5" s="102"/>
      <c r="L5" s="102"/>
      <c r="M5" s="102"/>
      <c r="N5" s="102"/>
      <c r="O5" s="102"/>
      <c r="P5" s="103"/>
      <c r="Q5" s="11"/>
      <c r="R5" s="11"/>
      <c r="S5" s="11"/>
      <c r="T5" s="12"/>
      <c r="U5" s="101" t="s">
        <v>59</v>
      </c>
      <c r="V5" s="102"/>
      <c r="W5" s="102"/>
      <c r="X5" s="102"/>
      <c r="Y5" s="102"/>
      <c r="Z5" s="102"/>
      <c r="AA5" s="103"/>
      <c r="AB5"/>
      <c r="AC5"/>
      <c r="AD5"/>
      <c r="AE5" s="101" t="s">
        <v>59</v>
      </c>
      <c r="AF5" s="102"/>
      <c r="AG5" s="102"/>
      <c r="AH5" s="102"/>
      <c r="AI5" s="102"/>
      <c r="AJ5" s="102"/>
      <c r="AK5" s="103"/>
      <c r="AL5"/>
      <c r="AM5"/>
      <c r="AN5"/>
      <c r="AO5" s="101" t="s">
        <v>59</v>
      </c>
      <c r="AP5" s="102"/>
      <c r="AQ5" s="102"/>
      <c r="AR5" s="102"/>
      <c r="AS5" s="102"/>
      <c r="AT5" s="102"/>
      <c r="AU5" s="103"/>
      <c r="AV5"/>
      <c r="AW5"/>
      <c r="AX5"/>
      <c r="AY5" s="101" t="s">
        <v>59</v>
      </c>
      <c r="AZ5" s="102"/>
      <c r="BA5" s="102"/>
      <c r="BB5" s="102"/>
      <c r="BC5" s="102"/>
      <c r="BD5" s="102"/>
      <c r="BE5" s="103"/>
      <c r="BF5"/>
      <c r="BG5"/>
    </row>
    <row r="6" spans="1:148" ht="31.5" customHeight="1" thickBot="1">
      <c r="A6"/>
      <c r="B6" s="20"/>
      <c r="C6" s="121" t="s">
        <v>64</v>
      </c>
      <c r="D6" s="120"/>
      <c r="E6" s="120"/>
      <c r="F6" s="120"/>
      <c r="G6" s="120"/>
      <c r="H6" s="120"/>
      <c r="I6" s="67"/>
      <c r="J6" s="121" t="str">
        <f>+C6</f>
        <v>Life and Last Survivor - 50% Income_Simple Increasing annuity @10%</v>
      </c>
      <c r="K6" s="120"/>
      <c r="L6" s="120"/>
      <c r="M6" s="120"/>
      <c r="N6" s="120"/>
      <c r="O6" s="120"/>
      <c r="P6" s="122"/>
      <c r="Q6" s="68"/>
      <c r="R6" s="68"/>
      <c r="S6" s="68"/>
      <c r="T6" s="69"/>
      <c r="U6" s="121" t="str">
        <f>+J6</f>
        <v>Life and Last Survivor - 50% Income_Simple Increasing annuity @10%</v>
      </c>
      <c r="V6" s="120"/>
      <c r="W6" s="120"/>
      <c r="X6" s="120"/>
      <c r="Y6" s="120"/>
      <c r="Z6" s="120"/>
      <c r="AA6" s="122"/>
      <c r="AB6" s="68"/>
      <c r="AC6" s="68"/>
      <c r="AD6" s="68"/>
      <c r="AE6" s="121" t="str">
        <f>+U6</f>
        <v>Life and Last Survivor - 50% Income_Simple Increasing annuity @10%</v>
      </c>
      <c r="AF6" s="120"/>
      <c r="AG6" s="120"/>
      <c r="AH6" s="120"/>
      <c r="AI6" s="120"/>
      <c r="AJ6" s="120"/>
      <c r="AK6" s="122"/>
      <c r="AL6" s="68"/>
      <c r="AM6" s="68"/>
      <c r="AN6" s="68"/>
      <c r="AO6" s="121" t="str">
        <f>+AE6</f>
        <v>Life and Last Survivor - 50% Income_Simple Increasing annuity @10%</v>
      </c>
      <c r="AP6" s="120"/>
      <c r="AQ6" s="120"/>
      <c r="AR6" s="120"/>
      <c r="AS6" s="120"/>
      <c r="AT6" s="120"/>
      <c r="AU6" s="122"/>
      <c r="AV6" s="68"/>
      <c r="AW6" s="68"/>
      <c r="AX6" s="68"/>
      <c r="AY6" s="121" t="str">
        <f>+AO6</f>
        <v>Life and Last Survivor - 50% Income_Simple Increasing annuity @10%</v>
      </c>
      <c r="AZ6" s="120"/>
      <c r="BA6" s="120"/>
      <c r="BB6" s="120"/>
      <c r="BC6" s="120"/>
      <c r="BD6" s="120"/>
      <c r="BE6" s="122"/>
      <c r="BF6"/>
      <c r="BG6"/>
    </row>
    <row r="7" spans="1:148" ht="13.5" thickBot="1">
      <c r="A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148" ht="30" customHeight="1" thickBot="1">
      <c r="A8"/>
      <c r="C8" s="135" t="s">
        <v>1</v>
      </c>
      <c r="D8" s="136"/>
      <c r="E8" s="137"/>
      <c r="F8" s="20"/>
      <c r="G8" s="20"/>
      <c r="H8" s="20"/>
      <c r="I8" s="135" t="s">
        <v>1</v>
      </c>
      <c r="J8" s="136"/>
      <c r="K8" s="137"/>
      <c r="P8"/>
      <c r="Q8"/>
      <c r="R8"/>
      <c r="S8" s="132" t="s">
        <v>1</v>
      </c>
      <c r="T8" s="133"/>
      <c r="U8" s="134"/>
      <c r="V8"/>
      <c r="W8"/>
      <c r="AA8"/>
      <c r="AB8"/>
      <c r="AC8" s="132" t="s">
        <v>1</v>
      </c>
      <c r="AD8" s="133"/>
      <c r="AE8" s="134"/>
      <c r="AF8"/>
      <c r="AG8"/>
      <c r="AK8"/>
      <c r="AL8"/>
      <c r="AM8" s="132" t="s">
        <v>1</v>
      </c>
      <c r="AN8" s="133"/>
      <c r="AO8" s="134"/>
      <c r="AP8"/>
      <c r="AQ8"/>
      <c r="AU8"/>
      <c r="AV8"/>
      <c r="AW8" s="132" t="s">
        <v>1</v>
      </c>
      <c r="AX8" s="133"/>
      <c r="AY8" s="134"/>
      <c r="AZ8"/>
      <c r="BA8"/>
      <c r="BE8"/>
      <c r="BF8"/>
      <c r="BG8"/>
    </row>
    <row r="9" spans="1:148" ht="46.5" customHeight="1" thickBot="1">
      <c r="A9"/>
      <c r="B9" s="28" t="s">
        <v>2</v>
      </c>
      <c r="C9" s="70">
        <v>30</v>
      </c>
      <c r="D9" s="70">
        <v>31</v>
      </c>
      <c r="E9" s="70">
        <v>32</v>
      </c>
      <c r="F9" s="70">
        <v>33</v>
      </c>
      <c r="G9" s="70">
        <v>34</v>
      </c>
      <c r="H9" s="70">
        <v>35</v>
      </c>
      <c r="I9" s="70">
        <v>36</v>
      </c>
      <c r="J9" s="70">
        <v>37</v>
      </c>
      <c r="K9" s="70">
        <v>38</v>
      </c>
      <c r="L9" s="70">
        <v>39</v>
      </c>
      <c r="M9" s="70">
        <v>40</v>
      </c>
      <c r="N9" s="71">
        <v>41</v>
      </c>
      <c r="O9" s="71">
        <v>42</v>
      </c>
      <c r="P9" s="71">
        <v>43</v>
      </c>
      <c r="Q9" s="71">
        <v>44</v>
      </c>
      <c r="R9" s="71">
        <v>45</v>
      </c>
      <c r="S9" s="71">
        <v>46</v>
      </c>
      <c r="T9" s="71">
        <v>47</v>
      </c>
      <c r="U9" s="71">
        <v>48</v>
      </c>
      <c r="V9" s="71">
        <v>49</v>
      </c>
      <c r="W9" s="72">
        <v>50</v>
      </c>
      <c r="X9" s="73">
        <v>51</v>
      </c>
      <c r="Y9" s="71">
        <v>52</v>
      </c>
      <c r="Z9" s="71">
        <v>53</v>
      </c>
      <c r="AA9" s="71">
        <v>54</v>
      </c>
      <c r="AB9" s="71">
        <v>55</v>
      </c>
      <c r="AC9" s="71">
        <v>56</v>
      </c>
      <c r="AD9" s="71">
        <v>57</v>
      </c>
      <c r="AE9" s="71">
        <v>58</v>
      </c>
      <c r="AF9" s="71">
        <v>59</v>
      </c>
      <c r="AG9" s="71">
        <v>60</v>
      </c>
      <c r="AH9" s="71">
        <v>61</v>
      </c>
      <c r="AI9" s="71">
        <v>62</v>
      </c>
      <c r="AJ9" s="71">
        <v>63</v>
      </c>
      <c r="AK9" s="71">
        <v>64</v>
      </c>
      <c r="AL9" s="71">
        <v>65</v>
      </c>
      <c r="AM9" s="71">
        <v>66</v>
      </c>
      <c r="AN9" s="71">
        <v>67</v>
      </c>
      <c r="AO9" s="71">
        <v>68</v>
      </c>
      <c r="AP9" s="71">
        <v>69</v>
      </c>
      <c r="AQ9" s="71">
        <v>70</v>
      </c>
      <c r="AR9" s="71">
        <v>71</v>
      </c>
      <c r="AS9" s="71">
        <v>72</v>
      </c>
      <c r="AT9" s="71">
        <v>73</v>
      </c>
      <c r="AU9" s="71">
        <v>74</v>
      </c>
      <c r="AV9" s="71">
        <v>75</v>
      </c>
      <c r="AW9" s="71">
        <v>76</v>
      </c>
      <c r="AX9" s="71">
        <v>77</v>
      </c>
      <c r="AY9" s="71">
        <v>78</v>
      </c>
      <c r="AZ9" s="71">
        <v>79</v>
      </c>
      <c r="BA9" s="71">
        <v>80</v>
      </c>
      <c r="BB9" s="71">
        <v>81</v>
      </c>
      <c r="BC9" s="71">
        <v>82</v>
      </c>
      <c r="BD9" s="71">
        <v>83</v>
      </c>
      <c r="BE9" s="71">
        <v>84</v>
      </c>
      <c r="BF9" s="71">
        <v>85</v>
      </c>
      <c r="BG9"/>
    </row>
    <row r="10" spans="1:148" ht="15.75" customHeight="1">
      <c r="A10"/>
      <c r="B10" s="74">
        <v>18</v>
      </c>
      <c r="C10" s="81">
        <v>15</v>
      </c>
      <c r="D10" s="81">
        <v>15.24</v>
      </c>
      <c r="E10" s="81">
        <v>15.36</v>
      </c>
      <c r="F10" s="81">
        <v>15.600000000000001</v>
      </c>
      <c r="G10" s="81">
        <v>15.72</v>
      </c>
      <c r="H10" s="81">
        <v>15.84</v>
      </c>
      <c r="I10" s="81">
        <v>16.080000000000002</v>
      </c>
      <c r="J10" s="81">
        <v>16.200000000000003</v>
      </c>
      <c r="K10" s="81">
        <v>16.440000000000001</v>
      </c>
      <c r="L10" s="81">
        <v>16.559999999999999</v>
      </c>
      <c r="M10" s="81">
        <v>16.799999999999997</v>
      </c>
      <c r="N10" s="81">
        <v>16.919999999999998</v>
      </c>
      <c r="O10" s="81">
        <v>17.16</v>
      </c>
      <c r="P10" s="81">
        <v>17.399999999999999</v>
      </c>
      <c r="Q10" s="81">
        <v>17.52</v>
      </c>
      <c r="R10" s="81">
        <v>17.759999999999998</v>
      </c>
      <c r="S10" s="81">
        <v>18</v>
      </c>
      <c r="T10" s="81">
        <v>18.240000000000002</v>
      </c>
      <c r="U10" s="81">
        <v>18.48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</row>
    <row r="11" spans="1:148" ht="14.25">
      <c r="A11"/>
      <c r="B11" s="75">
        <v>19</v>
      </c>
      <c r="C11" s="81">
        <v>15.120000000000001</v>
      </c>
      <c r="D11" s="81">
        <v>15.36</v>
      </c>
      <c r="E11" s="81">
        <v>15.48</v>
      </c>
      <c r="F11" s="81">
        <v>15.72</v>
      </c>
      <c r="G11" s="81">
        <v>15.84</v>
      </c>
      <c r="H11" s="81">
        <v>16.080000000000002</v>
      </c>
      <c r="I11" s="81">
        <v>16.200000000000003</v>
      </c>
      <c r="J11" s="81">
        <v>16.440000000000001</v>
      </c>
      <c r="K11" s="81">
        <v>16.559999999999999</v>
      </c>
      <c r="L11" s="81">
        <v>16.799999999999997</v>
      </c>
      <c r="M11" s="81">
        <v>16.919999999999998</v>
      </c>
      <c r="N11" s="81">
        <v>17.16</v>
      </c>
      <c r="O11" s="81">
        <v>17.28</v>
      </c>
      <c r="P11" s="81">
        <v>17.52</v>
      </c>
      <c r="Q11" s="81">
        <v>17.759999999999998</v>
      </c>
      <c r="R11" s="81">
        <v>17.88</v>
      </c>
      <c r="S11" s="81">
        <v>18.12</v>
      </c>
      <c r="T11" s="81">
        <v>18.36</v>
      </c>
      <c r="U11" s="81">
        <v>18.600000000000001</v>
      </c>
      <c r="V11" s="81">
        <v>18.84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</row>
    <row r="12" spans="1:148" ht="14.25">
      <c r="A12"/>
      <c r="B12" s="75">
        <v>20</v>
      </c>
      <c r="C12" s="81">
        <v>15.24</v>
      </c>
      <c r="D12" s="81">
        <v>15.48</v>
      </c>
      <c r="E12" s="81">
        <v>15.600000000000001</v>
      </c>
      <c r="F12" s="81">
        <v>15.84</v>
      </c>
      <c r="G12" s="81">
        <v>15.96</v>
      </c>
      <c r="H12" s="81">
        <v>16.200000000000003</v>
      </c>
      <c r="I12" s="81">
        <v>16.32</v>
      </c>
      <c r="J12" s="81">
        <v>16.559999999999999</v>
      </c>
      <c r="K12" s="81">
        <v>16.68</v>
      </c>
      <c r="L12" s="81">
        <v>16.919999999999998</v>
      </c>
      <c r="M12" s="81">
        <v>17.04</v>
      </c>
      <c r="N12" s="81">
        <v>17.28</v>
      </c>
      <c r="O12" s="81">
        <v>17.52</v>
      </c>
      <c r="P12" s="81">
        <v>17.64</v>
      </c>
      <c r="Q12" s="81">
        <v>17.88</v>
      </c>
      <c r="R12" s="81">
        <v>18.12</v>
      </c>
      <c r="S12" s="81">
        <v>18.240000000000002</v>
      </c>
      <c r="T12" s="81">
        <v>18.48</v>
      </c>
      <c r="U12" s="81">
        <v>18.72</v>
      </c>
      <c r="V12" s="81">
        <v>18.96</v>
      </c>
      <c r="W12" s="81">
        <v>19.200000000000003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</row>
    <row r="13" spans="1:148" ht="14.25">
      <c r="A13"/>
      <c r="B13" s="75">
        <v>21</v>
      </c>
      <c r="C13" s="81">
        <v>15.36</v>
      </c>
      <c r="D13" s="81">
        <v>15.600000000000001</v>
      </c>
      <c r="E13" s="81">
        <v>15.72</v>
      </c>
      <c r="F13" s="81">
        <v>15.96</v>
      </c>
      <c r="G13" s="81">
        <v>16.080000000000002</v>
      </c>
      <c r="H13" s="81">
        <v>16.32</v>
      </c>
      <c r="I13" s="81">
        <v>16.440000000000001</v>
      </c>
      <c r="J13" s="81">
        <v>16.68</v>
      </c>
      <c r="K13" s="81">
        <v>16.799999999999997</v>
      </c>
      <c r="L13" s="81">
        <v>17.04</v>
      </c>
      <c r="M13" s="81">
        <v>17.28</v>
      </c>
      <c r="N13" s="81">
        <v>17.399999999999999</v>
      </c>
      <c r="O13" s="81">
        <v>17.64</v>
      </c>
      <c r="P13" s="81">
        <v>17.88</v>
      </c>
      <c r="Q13" s="81">
        <v>18</v>
      </c>
      <c r="R13" s="81">
        <v>18.240000000000002</v>
      </c>
      <c r="S13" s="81">
        <v>18.48</v>
      </c>
      <c r="T13" s="81">
        <v>18.72</v>
      </c>
      <c r="U13" s="81">
        <v>18.96</v>
      </c>
      <c r="V13" s="81">
        <v>19.200000000000003</v>
      </c>
      <c r="W13" s="81">
        <v>19.440000000000001</v>
      </c>
      <c r="X13" s="81">
        <v>19.68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4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</row>
    <row r="14" spans="1:148" ht="14.25">
      <c r="A14"/>
      <c r="B14" s="75">
        <v>22</v>
      </c>
      <c r="C14" s="81">
        <v>15.48</v>
      </c>
      <c r="D14" s="81">
        <v>15.72</v>
      </c>
      <c r="E14" s="81">
        <v>15.84</v>
      </c>
      <c r="F14" s="81">
        <v>16.080000000000002</v>
      </c>
      <c r="G14" s="81">
        <v>16.200000000000003</v>
      </c>
      <c r="H14" s="81">
        <v>16.440000000000001</v>
      </c>
      <c r="I14" s="81">
        <v>16.559999999999999</v>
      </c>
      <c r="J14" s="81">
        <v>16.799999999999997</v>
      </c>
      <c r="K14" s="81">
        <v>17.04</v>
      </c>
      <c r="L14" s="81">
        <v>17.16</v>
      </c>
      <c r="M14" s="81">
        <v>17.399999999999999</v>
      </c>
      <c r="N14" s="81">
        <v>17.64</v>
      </c>
      <c r="O14" s="81">
        <v>17.759999999999998</v>
      </c>
      <c r="P14" s="81">
        <v>18</v>
      </c>
      <c r="Q14" s="81">
        <v>18.240000000000002</v>
      </c>
      <c r="R14" s="81">
        <v>18.48</v>
      </c>
      <c r="S14" s="81">
        <v>18.600000000000001</v>
      </c>
      <c r="T14" s="81">
        <v>18.84</v>
      </c>
      <c r="U14" s="81">
        <v>19.080000000000002</v>
      </c>
      <c r="V14" s="81">
        <v>19.32</v>
      </c>
      <c r="W14" s="81">
        <v>19.559999999999999</v>
      </c>
      <c r="X14" s="81">
        <v>19.799999999999997</v>
      </c>
      <c r="Y14" s="81">
        <v>20.16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4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</row>
    <row r="15" spans="1:148" ht="14.25">
      <c r="A15"/>
      <c r="B15" s="75">
        <v>23</v>
      </c>
      <c r="C15" s="81">
        <v>15.600000000000001</v>
      </c>
      <c r="D15" s="81">
        <v>15.72</v>
      </c>
      <c r="E15" s="81">
        <v>15.96</v>
      </c>
      <c r="F15" s="81">
        <v>16.200000000000003</v>
      </c>
      <c r="G15" s="81">
        <v>16.32</v>
      </c>
      <c r="H15" s="81">
        <v>16.559999999999999</v>
      </c>
      <c r="I15" s="81">
        <v>16.799999999999997</v>
      </c>
      <c r="J15" s="81">
        <v>16.919999999999998</v>
      </c>
      <c r="K15" s="81">
        <v>17.16</v>
      </c>
      <c r="L15" s="81">
        <v>17.399999999999999</v>
      </c>
      <c r="M15" s="81">
        <v>17.52</v>
      </c>
      <c r="N15" s="81">
        <v>17.759999999999998</v>
      </c>
      <c r="O15" s="81">
        <v>18</v>
      </c>
      <c r="P15" s="81">
        <v>18.12</v>
      </c>
      <c r="Q15" s="81">
        <v>18.36</v>
      </c>
      <c r="R15" s="81">
        <v>18.600000000000001</v>
      </c>
      <c r="S15" s="81">
        <v>18.84</v>
      </c>
      <c r="T15" s="81">
        <v>19.080000000000002</v>
      </c>
      <c r="U15" s="81">
        <v>19.32</v>
      </c>
      <c r="V15" s="81">
        <v>19.559999999999999</v>
      </c>
      <c r="W15" s="81">
        <v>19.799999999999997</v>
      </c>
      <c r="X15" s="81">
        <v>20.04</v>
      </c>
      <c r="Y15" s="81">
        <v>20.28</v>
      </c>
      <c r="Z15" s="81">
        <v>20.52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4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</row>
    <row r="16" spans="1:148" ht="14.25">
      <c r="A16"/>
      <c r="B16" s="75">
        <v>24</v>
      </c>
      <c r="C16" s="81">
        <v>15.72</v>
      </c>
      <c r="D16" s="81">
        <v>15.84</v>
      </c>
      <c r="E16" s="81">
        <v>16.080000000000002</v>
      </c>
      <c r="F16" s="81">
        <v>16.32</v>
      </c>
      <c r="G16" s="81">
        <v>16.440000000000001</v>
      </c>
      <c r="H16" s="81">
        <v>16.68</v>
      </c>
      <c r="I16" s="81">
        <v>16.919999999999998</v>
      </c>
      <c r="J16" s="81">
        <v>17.04</v>
      </c>
      <c r="K16" s="81">
        <v>17.28</v>
      </c>
      <c r="L16" s="81">
        <v>17.52</v>
      </c>
      <c r="M16" s="81">
        <v>17.759999999999998</v>
      </c>
      <c r="N16" s="81">
        <v>17.88</v>
      </c>
      <c r="O16" s="81">
        <v>18.12</v>
      </c>
      <c r="P16" s="81">
        <v>18.36</v>
      </c>
      <c r="Q16" s="81">
        <v>18.600000000000001</v>
      </c>
      <c r="R16" s="81">
        <v>18.84</v>
      </c>
      <c r="S16" s="81">
        <v>18.96</v>
      </c>
      <c r="T16" s="81">
        <v>19.200000000000003</v>
      </c>
      <c r="U16" s="81">
        <v>19.440000000000001</v>
      </c>
      <c r="V16" s="81">
        <v>19.68</v>
      </c>
      <c r="W16" s="81">
        <v>19.919999999999998</v>
      </c>
      <c r="X16" s="81">
        <v>20.16</v>
      </c>
      <c r="Y16" s="81">
        <v>20.52</v>
      </c>
      <c r="Z16" s="81">
        <v>20.759999999999998</v>
      </c>
      <c r="AA16" s="81">
        <v>21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4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</row>
    <row r="17" spans="1:148" ht="14.25">
      <c r="A17"/>
      <c r="B17" s="75">
        <v>25</v>
      </c>
      <c r="C17" s="81">
        <v>15.84</v>
      </c>
      <c r="D17" s="81">
        <v>15.96</v>
      </c>
      <c r="E17" s="81">
        <v>16.200000000000003</v>
      </c>
      <c r="F17" s="81">
        <v>16.440000000000001</v>
      </c>
      <c r="G17" s="81">
        <v>16.559999999999999</v>
      </c>
      <c r="H17" s="81">
        <v>16.799999999999997</v>
      </c>
      <c r="I17" s="81">
        <v>17.04</v>
      </c>
      <c r="J17" s="81">
        <v>17.28</v>
      </c>
      <c r="K17" s="81">
        <v>17.399999999999999</v>
      </c>
      <c r="L17" s="81">
        <v>17.64</v>
      </c>
      <c r="M17" s="81">
        <v>17.88</v>
      </c>
      <c r="N17" s="81">
        <v>18.12</v>
      </c>
      <c r="O17" s="81">
        <v>18.36</v>
      </c>
      <c r="P17" s="81">
        <v>18.48</v>
      </c>
      <c r="Q17" s="81">
        <v>18.72</v>
      </c>
      <c r="R17" s="81">
        <v>18.96</v>
      </c>
      <c r="S17" s="81">
        <v>19.200000000000003</v>
      </c>
      <c r="T17" s="81">
        <v>19.440000000000001</v>
      </c>
      <c r="U17" s="81">
        <v>19.68</v>
      </c>
      <c r="V17" s="81">
        <v>19.919999999999998</v>
      </c>
      <c r="W17" s="81">
        <v>20.16</v>
      </c>
      <c r="X17" s="81">
        <v>20.399999999999999</v>
      </c>
      <c r="Y17" s="81">
        <v>20.64</v>
      </c>
      <c r="Z17" s="81">
        <v>21</v>
      </c>
      <c r="AA17" s="81">
        <v>21.240000000000002</v>
      </c>
      <c r="AB17" s="81">
        <v>21.48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4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</row>
    <row r="18" spans="1:148" ht="14.25">
      <c r="A18"/>
      <c r="B18" s="75">
        <v>26</v>
      </c>
      <c r="C18" s="81">
        <v>15.84</v>
      </c>
      <c r="D18" s="81">
        <v>16.080000000000002</v>
      </c>
      <c r="E18" s="81">
        <v>16.32</v>
      </c>
      <c r="F18" s="81">
        <v>16.559999999999999</v>
      </c>
      <c r="G18" s="81">
        <v>16.68</v>
      </c>
      <c r="H18" s="81">
        <v>16.919999999999998</v>
      </c>
      <c r="I18" s="81">
        <v>17.16</v>
      </c>
      <c r="J18" s="81">
        <v>17.399999999999999</v>
      </c>
      <c r="K18" s="81">
        <v>17.64</v>
      </c>
      <c r="L18" s="81">
        <v>17.759999999999998</v>
      </c>
      <c r="M18" s="81">
        <v>18</v>
      </c>
      <c r="N18" s="81">
        <v>18.240000000000002</v>
      </c>
      <c r="O18" s="81">
        <v>18.48</v>
      </c>
      <c r="P18" s="81">
        <v>18.72</v>
      </c>
      <c r="Q18" s="81">
        <v>18.96</v>
      </c>
      <c r="R18" s="81">
        <v>19.200000000000003</v>
      </c>
      <c r="S18" s="81">
        <v>19.440000000000001</v>
      </c>
      <c r="T18" s="81">
        <v>19.559999999999999</v>
      </c>
      <c r="U18" s="81">
        <v>19.799999999999997</v>
      </c>
      <c r="V18" s="81">
        <v>20.16</v>
      </c>
      <c r="W18" s="81">
        <v>20.399999999999999</v>
      </c>
      <c r="X18" s="81">
        <v>20.64</v>
      </c>
      <c r="Y18" s="81">
        <v>20.88</v>
      </c>
      <c r="Z18" s="81">
        <v>21.12</v>
      </c>
      <c r="AA18" s="81">
        <v>21.48</v>
      </c>
      <c r="AB18" s="81">
        <v>21.72</v>
      </c>
      <c r="AC18" s="81">
        <v>22.080000000000002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4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</row>
    <row r="19" spans="1:148" ht="14.25">
      <c r="A19"/>
      <c r="B19" s="75">
        <v>27</v>
      </c>
      <c r="C19" s="81">
        <v>15.96</v>
      </c>
      <c r="D19" s="81">
        <v>16.200000000000003</v>
      </c>
      <c r="E19" s="81">
        <v>16.440000000000001</v>
      </c>
      <c r="F19" s="81">
        <v>16.68</v>
      </c>
      <c r="G19" s="81">
        <v>16.799999999999997</v>
      </c>
      <c r="H19" s="81">
        <v>17.04</v>
      </c>
      <c r="I19" s="81">
        <v>17.28</v>
      </c>
      <c r="J19" s="81">
        <v>17.52</v>
      </c>
      <c r="K19" s="81">
        <v>17.759999999999998</v>
      </c>
      <c r="L19" s="81">
        <v>18</v>
      </c>
      <c r="M19" s="81">
        <v>18.240000000000002</v>
      </c>
      <c r="N19" s="81">
        <v>18.36</v>
      </c>
      <c r="O19" s="81">
        <v>18.600000000000001</v>
      </c>
      <c r="P19" s="81">
        <v>18.84</v>
      </c>
      <c r="Q19" s="81">
        <v>19.080000000000002</v>
      </c>
      <c r="R19" s="81">
        <v>19.32</v>
      </c>
      <c r="S19" s="81">
        <v>19.559999999999999</v>
      </c>
      <c r="T19" s="81">
        <v>19.799999999999997</v>
      </c>
      <c r="U19" s="81">
        <v>20.04</v>
      </c>
      <c r="V19" s="81">
        <v>20.28</v>
      </c>
      <c r="W19" s="81">
        <v>20.52</v>
      </c>
      <c r="X19" s="81">
        <v>20.88</v>
      </c>
      <c r="Y19" s="81">
        <v>21.12</v>
      </c>
      <c r="Z19" s="81">
        <v>21.36</v>
      </c>
      <c r="AA19" s="81">
        <v>21.6</v>
      </c>
      <c r="AB19" s="81">
        <v>21.96</v>
      </c>
      <c r="AC19" s="81">
        <v>22.32</v>
      </c>
      <c r="AD19" s="81">
        <v>22.56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4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</row>
    <row r="20" spans="1:148" ht="14.25">
      <c r="A20"/>
      <c r="B20" s="75">
        <v>28</v>
      </c>
      <c r="C20" s="81">
        <v>16.080000000000002</v>
      </c>
      <c r="D20" s="81">
        <v>16.32</v>
      </c>
      <c r="E20" s="81">
        <v>16.559999999999999</v>
      </c>
      <c r="F20" s="81">
        <v>16.68</v>
      </c>
      <c r="G20" s="81">
        <v>16.919999999999998</v>
      </c>
      <c r="H20" s="81">
        <v>17.16</v>
      </c>
      <c r="I20" s="81">
        <v>17.399999999999999</v>
      </c>
      <c r="J20" s="81">
        <v>17.64</v>
      </c>
      <c r="K20" s="81">
        <v>17.88</v>
      </c>
      <c r="L20" s="81">
        <v>18.12</v>
      </c>
      <c r="M20" s="81">
        <v>18.36</v>
      </c>
      <c r="N20" s="81">
        <v>18.600000000000001</v>
      </c>
      <c r="O20" s="81">
        <v>18.84</v>
      </c>
      <c r="P20" s="81">
        <v>19.080000000000002</v>
      </c>
      <c r="Q20" s="81">
        <v>19.32</v>
      </c>
      <c r="R20" s="81">
        <v>19.559999999999999</v>
      </c>
      <c r="S20" s="81">
        <v>19.799999999999997</v>
      </c>
      <c r="T20" s="81">
        <v>20.04</v>
      </c>
      <c r="U20" s="81">
        <v>20.28</v>
      </c>
      <c r="V20" s="81">
        <v>20.52</v>
      </c>
      <c r="W20" s="81">
        <v>20.759999999999998</v>
      </c>
      <c r="X20" s="81">
        <v>21</v>
      </c>
      <c r="Y20" s="81">
        <v>21.36</v>
      </c>
      <c r="Z20" s="81">
        <v>21.6</v>
      </c>
      <c r="AA20" s="81">
        <v>21.84</v>
      </c>
      <c r="AB20" s="81">
        <v>22.200000000000003</v>
      </c>
      <c r="AC20" s="81">
        <v>22.44</v>
      </c>
      <c r="AD20" s="81">
        <v>22.799999999999997</v>
      </c>
      <c r="AE20" s="81">
        <v>23.16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4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</row>
    <row r="21" spans="1:148" ht="14.25">
      <c r="A21"/>
      <c r="B21" s="75">
        <v>29</v>
      </c>
      <c r="C21" s="81">
        <v>16.200000000000003</v>
      </c>
      <c r="D21" s="81">
        <v>16.440000000000001</v>
      </c>
      <c r="E21" s="81">
        <v>16.559999999999999</v>
      </c>
      <c r="F21" s="81">
        <v>16.799999999999997</v>
      </c>
      <c r="G21" s="81">
        <v>17.04</v>
      </c>
      <c r="H21" s="81">
        <v>17.28</v>
      </c>
      <c r="I21" s="81">
        <v>17.52</v>
      </c>
      <c r="J21" s="81">
        <v>17.759999999999998</v>
      </c>
      <c r="K21" s="81">
        <v>18</v>
      </c>
      <c r="L21" s="81">
        <v>18.240000000000002</v>
      </c>
      <c r="M21" s="81">
        <v>18.48</v>
      </c>
      <c r="N21" s="81">
        <v>18.72</v>
      </c>
      <c r="O21" s="81">
        <v>18.96</v>
      </c>
      <c r="P21" s="81">
        <v>19.200000000000003</v>
      </c>
      <c r="Q21" s="81">
        <v>19.440000000000001</v>
      </c>
      <c r="R21" s="81">
        <v>19.68</v>
      </c>
      <c r="S21" s="81">
        <v>19.919999999999998</v>
      </c>
      <c r="T21" s="81">
        <v>20.28</v>
      </c>
      <c r="U21" s="81">
        <v>20.52</v>
      </c>
      <c r="V21" s="81">
        <v>20.759999999999998</v>
      </c>
      <c r="W21" s="81">
        <v>21</v>
      </c>
      <c r="X21" s="81">
        <v>21.240000000000002</v>
      </c>
      <c r="Y21" s="81">
        <v>21.48</v>
      </c>
      <c r="Z21" s="81">
        <v>21.84</v>
      </c>
      <c r="AA21" s="81">
        <v>22.080000000000002</v>
      </c>
      <c r="AB21" s="81">
        <v>22.44</v>
      </c>
      <c r="AC21" s="81">
        <v>22.68</v>
      </c>
      <c r="AD21" s="81">
        <v>23.04</v>
      </c>
      <c r="AE21" s="81">
        <v>23.4</v>
      </c>
      <c r="AF21" s="81">
        <v>23.759999999999998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4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</row>
    <row r="22" spans="1:148" ht="14.25">
      <c r="A22"/>
      <c r="B22" s="75">
        <v>30</v>
      </c>
      <c r="C22" s="81">
        <v>16.200000000000003</v>
      </c>
      <c r="D22" s="81">
        <v>16.440000000000001</v>
      </c>
      <c r="E22" s="81">
        <v>16.68</v>
      </c>
      <c r="F22" s="81">
        <v>16.919999999999998</v>
      </c>
      <c r="G22" s="81">
        <v>17.16</v>
      </c>
      <c r="H22" s="81">
        <v>17.399999999999999</v>
      </c>
      <c r="I22" s="81">
        <v>17.64</v>
      </c>
      <c r="J22" s="81">
        <v>17.88</v>
      </c>
      <c r="K22" s="81">
        <v>18.12</v>
      </c>
      <c r="L22" s="81">
        <v>18.36</v>
      </c>
      <c r="M22" s="81">
        <v>18.72</v>
      </c>
      <c r="N22" s="81">
        <v>18.96</v>
      </c>
      <c r="O22" s="81">
        <v>19.200000000000003</v>
      </c>
      <c r="P22" s="81">
        <v>19.440000000000001</v>
      </c>
      <c r="Q22" s="81">
        <v>19.68</v>
      </c>
      <c r="R22" s="81">
        <v>19.919999999999998</v>
      </c>
      <c r="S22" s="81">
        <v>20.16</v>
      </c>
      <c r="T22" s="81">
        <v>20.399999999999999</v>
      </c>
      <c r="U22" s="81">
        <v>20.64</v>
      </c>
      <c r="V22" s="81">
        <v>21</v>
      </c>
      <c r="W22" s="81">
        <v>21.240000000000002</v>
      </c>
      <c r="X22" s="81">
        <v>21.48</v>
      </c>
      <c r="Y22" s="81">
        <v>21.72</v>
      </c>
      <c r="Z22" s="81">
        <v>22.080000000000002</v>
      </c>
      <c r="AA22" s="81">
        <v>22.32</v>
      </c>
      <c r="AB22" s="81">
        <v>22.68</v>
      </c>
      <c r="AC22" s="81">
        <v>22.919999999999998</v>
      </c>
      <c r="AD22" s="81">
        <v>23.28</v>
      </c>
      <c r="AE22" s="81">
        <v>23.64</v>
      </c>
      <c r="AF22" s="81">
        <v>24</v>
      </c>
      <c r="AG22" s="81">
        <v>24.36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4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</row>
    <row r="23" spans="1:148" ht="14.25">
      <c r="A23"/>
      <c r="B23" s="75">
        <v>31</v>
      </c>
      <c r="C23" s="81">
        <v>16.32</v>
      </c>
      <c r="D23" s="81">
        <v>16.559999999999999</v>
      </c>
      <c r="E23" s="81">
        <v>16.799999999999997</v>
      </c>
      <c r="F23" s="81">
        <v>17.04</v>
      </c>
      <c r="G23" s="81">
        <v>17.28</v>
      </c>
      <c r="H23" s="81">
        <v>17.52</v>
      </c>
      <c r="I23" s="81">
        <v>17.759999999999998</v>
      </c>
      <c r="J23" s="81">
        <v>18</v>
      </c>
      <c r="K23" s="81">
        <v>18.36</v>
      </c>
      <c r="L23" s="81">
        <v>18.600000000000001</v>
      </c>
      <c r="M23" s="81">
        <v>18.84</v>
      </c>
      <c r="N23" s="81">
        <v>19.080000000000002</v>
      </c>
      <c r="O23" s="81">
        <v>19.32</v>
      </c>
      <c r="P23" s="81">
        <v>19.559999999999999</v>
      </c>
      <c r="Q23" s="81">
        <v>19.799999999999997</v>
      </c>
      <c r="R23" s="81">
        <v>20.16</v>
      </c>
      <c r="S23" s="81">
        <v>20.399999999999999</v>
      </c>
      <c r="T23" s="81">
        <v>20.64</v>
      </c>
      <c r="U23" s="81">
        <v>20.88</v>
      </c>
      <c r="V23" s="81">
        <v>21.12</v>
      </c>
      <c r="W23" s="81">
        <v>21.48</v>
      </c>
      <c r="X23" s="81">
        <v>21.72</v>
      </c>
      <c r="Y23" s="81">
        <v>21.96</v>
      </c>
      <c r="Z23" s="81">
        <v>22.32</v>
      </c>
      <c r="AA23" s="81">
        <v>22.56</v>
      </c>
      <c r="AB23" s="81">
        <v>22.919999999999998</v>
      </c>
      <c r="AC23" s="81">
        <v>23.16</v>
      </c>
      <c r="AD23" s="81">
        <v>23.52</v>
      </c>
      <c r="AE23" s="81">
        <v>23.88</v>
      </c>
      <c r="AF23" s="81">
        <v>24.240000000000002</v>
      </c>
      <c r="AG23" s="81">
        <v>24.599999999999998</v>
      </c>
      <c r="AH23" s="81">
        <v>24.96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4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</row>
    <row r="24" spans="1:148" ht="14.25">
      <c r="A24"/>
      <c r="B24" s="75">
        <v>32</v>
      </c>
      <c r="C24" s="81">
        <v>16.440000000000001</v>
      </c>
      <c r="D24" s="81">
        <v>16.68</v>
      </c>
      <c r="E24" s="81">
        <v>16.919999999999998</v>
      </c>
      <c r="F24" s="81">
        <v>17.16</v>
      </c>
      <c r="G24" s="81">
        <v>17.399999999999999</v>
      </c>
      <c r="H24" s="81">
        <v>17.64</v>
      </c>
      <c r="I24" s="81">
        <v>17.88</v>
      </c>
      <c r="J24" s="81">
        <v>18.12</v>
      </c>
      <c r="K24" s="81">
        <v>18.48</v>
      </c>
      <c r="L24" s="81">
        <v>18.72</v>
      </c>
      <c r="M24" s="81">
        <v>18.96</v>
      </c>
      <c r="N24" s="81">
        <v>19.200000000000003</v>
      </c>
      <c r="O24" s="81">
        <v>19.440000000000001</v>
      </c>
      <c r="P24" s="81">
        <v>19.799999999999997</v>
      </c>
      <c r="Q24" s="81">
        <v>20.04</v>
      </c>
      <c r="R24" s="81">
        <v>20.28</v>
      </c>
      <c r="S24" s="81">
        <v>20.52</v>
      </c>
      <c r="T24" s="81">
        <v>20.88</v>
      </c>
      <c r="U24" s="81">
        <v>21.12</v>
      </c>
      <c r="V24" s="81">
        <v>21.36</v>
      </c>
      <c r="W24" s="81">
        <v>21.72</v>
      </c>
      <c r="X24" s="81">
        <v>21.96</v>
      </c>
      <c r="Y24" s="81">
        <v>22.200000000000003</v>
      </c>
      <c r="Z24" s="81">
        <v>22.56</v>
      </c>
      <c r="AA24" s="81">
        <v>22.799999999999997</v>
      </c>
      <c r="AB24" s="81">
        <v>23.16</v>
      </c>
      <c r="AC24" s="81">
        <v>23.52</v>
      </c>
      <c r="AD24" s="81">
        <v>23.759999999999998</v>
      </c>
      <c r="AE24" s="81">
        <v>24.119999999999997</v>
      </c>
      <c r="AF24" s="81">
        <v>24.48</v>
      </c>
      <c r="AG24" s="81">
        <v>24.839999999999996</v>
      </c>
      <c r="AH24" s="81">
        <v>25.200000000000003</v>
      </c>
      <c r="AI24" s="81">
        <v>25.56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4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</row>
    <row r="25" spans="1:148" ht="14.25">
      <c r="A25"/>
      <c r="B25" s="75">
        <v>33</v>
      </c>
      <c r="C25" s="81">
        <v>16.440000000000001</v>
      </c>
      <c r="D25" s="81">
        <v>16.68</v>
      </c>
      <c r="E25" s="81">
        <v>17.04</v>
      </c>
      <c r="F25" s="81">
        <v>17.28</v>
      </c>
      <c r="G25" s="81">
        <v>17.52</v>
      </c>
      <c r="H25" s="81">
        <v>17.759999999999998</v>
      </c>
      <c r="I25" s="81">
        <v>18</v>
      </c>
      <c r="J25" s="81">
        <v>18.36</v>
      </c>
      <c r="K25" s="81">
        <v>18.600000000000001</v>
      </c>
      <c r="L25" s="81">
        <v>18.84</v>
      </c>
      <c r="M25" s="81">
        <v>19.080000000000002</v>
      </c>
      <c r="N25" s="81">
        <v>19.440000000000001</v>
      </c>
      <c r="O25" s="81">
        <v>19.68</v>
      </c>
      <c r="P25" s="81">
        <v>19.919999999999998</v>
      </c>
      <c r="Q25" s="81">
        <v>20.16</v>
      </c>
      <c r="R25" s="81">
        <v>20.52</v>
      </c>
      <c r="S25" s="81">
        <v>20.759999999999998</v>
      </c>
      <c r="T25" s="81">
        <v>21</v>
      </c>
      <c r="U25" s="81">
        <v>21.36</v>
      </c>
      <c r="V25" s="81">
        <v>21.6</v>
      </c>
      <c r="W25" s="81">
        <v>21.96</v>
      </c>
      <c r="X25" s="81">
        <v>22.200000000000003</v>
      </c>
      <c r="Y25" s="81">
        <v>22.56</v>
      </c>
      <c r="Z25" s="81">
        <v>22.799999999999997</v>
      </c>
      <c r="AA25" s="81">
        <v>23.16</v>
      </c>
      <c r="AB25" s="81">
        <v>23.4</v>
      </c>
      <c r="AC25" s="81">
        <v>23.759999999999998</v>
      </c>
      <c r="AD25" s="81">
        <v>24.119999999999997</v>
      </c>
      <c r="AE25" s="81">
        <v>24.36</v>
      </c>
      <c r="AF25" s="81">
        <v>24.72</v>
      </c>
      <c r="AG25" s="81">
        <v>25.08</v>
      </c>
      <c r="AH25" s="81">
        <v>25.44</v>
      </c>
      <c r="AI25" s="81">
        <v>25.92</v>
      </c>
      <c r="AJ25" s="81">
        <v>26.28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1">
        <v>0</v>
      </c>
      <c r="BE25" s="81">
        <v>0</v>
      </c>
      <c r="BF25" s="81">
        <v>0</v>
      </c>
      <c r="BG25" s="4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</row>
    <row r="26" spans="1:148" ht="14.25">
      <c r="A26"/>
      <c r="B26" s="75">
        <v>34</v>
      </c>
      <c r="C26" s="81">
        <v>16.559999999999999</v>
      </c>
      <c r="D26" s="81">
        <v>16.799999999999997</v>
      </c>
      <c r="E26" s="81">
        <v>17.04</v>
      </c>
      <c r="F26" s="81">
        <v>17.28</v>
      </c>
      <c r="G26" s="81">
        <v>17.64</v>
      </c>
      <c r="H26" s="81">
        <v>17.88</v>
      </c>
      <c r="I26" s="81">
        <v>18.12</v>
      </c>
      <c r="J26" s="81">
        <v>18.48</v>
      </c>
      <c r="K26" s="81">
        <v>18.72</v>
      </c>
      <c r="L26" s="81">
        <v>18.96</v>
      </c>
      <c r="M26" s="81">
        <v>19.32</v>
      </c>
      <c r="N26" s="81">
        <v>19.559999999999999</v>
      </c>
      <c r="O26" s="81">
        <v>19.799999999999997</v>
      </c>
      <c r="P26" s="81">
        <v>20.16</v>
      </c>
      <c r="Q26" s="81">
        <v>20.399999999999999</v>
      </c>
      <c r="R26" s="81">
        <v>20.64</v>
      </c>
      <c r="S26" s="81">
        <v>21</v>
      </c>
      <c r="T26" s="81">
        <v>21.240000000000002</v>
      </c>
      <c r="U26" s="81">
        <v>21.6</v>
      </c>
      <c r="V26" s="81">
        <v>21.84</v>
      </c>
      <c r="W26" s="81">
        <v>22.200000000000003</v>
      </c>
      <c r="X26" s="81">
        <v>22.44</v>
      </c>
      <c r="Y26" s="81">
        <v>22.799999999999997</v>
      </c>
      <c r="Z26" s="81">
        <v>23.04</v>
      </c>
      <c r="AA26" s="81">
        <v>23.4</v>
      </c>
      <c r="AB26" s="81">
        <v>23.64</v>
      </c>
      <c r="AC26" s="81">
        <v>24</v>
      </c>
      <c r="AD26" s="81">
        <v>24.36</v>
      </c>
      <c r="AE26" s="81">
        <v>24.72</v>
      </c>
      <c r="AF26" s="81">
        <v>25.08</v>
      </c>
      <c r="AG26" s="81">
        <v>25.44</v>
      </c>
      <c r="AH26" s="81">
        <v>25.799999999999997</v>
      </c>
      <c r="AI26" s="81">
        <v>26.160000000000004</v>
      </c>
      <c r="AJ26" s="81">
        <v>26.52</v>
      </c>
      <c r="AK26" s="81">
        <v>27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4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</row>
    <row r="27" spans="1:148" ht="14.25">
      <c r="A27"/>
      <c r="B27" s="75">
        <v>35</v>
      </c>
      <c r="C27" s="81">
        <v>16.559999999999999</v>
      </c>
      <c r="D27" s="81">
        <v>16.919999999999998</v>
      </c>
      <c r="E27" s="81">
        <v>17.16</v>
      </c>
      <c r="F27" s="81">
        <v>17.399999999999999</v>
      </c>
      <c r="G27" s="81">
        <v>17.64</v>
      </c>
      <c r="H27" s="81">
        <v>18</v>
      </c>
      <c r="I27" s="81">
        <v>18.240000000000002</v>
      </c>
      <c r="J27" s="81">
        <v>18.48</v>
      </c>
      <c r="K27" s="81">
        <v>18.84</v>
      </c>
      <c r="L27" s="81">
        <v>19.080000000000002</v>
      </c>
      <c r="M27" s="81">
        <v>19.440000000000001</v>
      </c>
      <c r="N27" s="81">
        <v>19.68</v>
      </c>
      <c r="O27" s="81">
        <v>20.04</v>
      </c>
      <c r="P27" s="81">
        <v>20.28</v>
      </c>
      <c r="Q27" s="81">
        <v>20.52</v>
      </c>
      <c r="R27" s="81">
        <v>20.88</v>
      </c>
      <c r="S27" s="81">
        <v>21.12</v>
      </c>
      <c r="T27" s="81">
        <v>21.48</v>
      </c>
      <c r="U27" s="81">
        <v>21.72</v>
      </c>
      <c r="V27" s="81">
        <v>22.080000000000002</v>
      </c>
      <c r="W27" s="81">
        <v>22.44</v>
      </c>
      <c r="X27" s="81">
        <v>22.68</v>
      </c>
      <c r="Y27" s="81">
        <v>23.04</v>
      </c>
      <c r="Z27" s="81">
        <v>23.28</v>
      </c>
      <c r="AA27" s="81">
        <v>23.64</v>
      </c>
      <c r="AB27" s="81">
        <v>24</v>
      </c>
      <c r="AC27" s="81">
        <v>24.240000000000002</v>
      </c>
      <c r="AD27" s="81">
        <v>24.599999999999998</v>
      </c>
      <c r="AE27" s="81">
        <v>24.96</v>
      </c>
      <c r="AF27" s="81">
        <v>25.32</v>
      </c>
      <c r="AG27" s="81">
        <v>25.68</v>
      </c>
      <c r="AH27" s="81">
        <v>26.04</v>
      </c>
      <c r="AI27" s="81">
        <v>26.52</v>
      </c>
      <c r="AJ27" s="81">
        <v>26.880000000000003</v>
      </c>
      <c r="AK27" s="81">
        <v>27.36</v>
      </c>
      <c r="AL27" s="81">
        <v>27.72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1">
        <v>0</v>
      </c>
      <c r="BE27" s="81">
        <v>0</v>
      </c>
      <c r="BF27" s="81">
        <v>0</v>
      </c>
      <c r="BG27" s="4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</row>
    <row r="28" spans="1:148" ht="14.25">
      <c r="A28"/>
      <c r="B28" s="75">
        <v>36</v>
      </c>
      <c r="C28" s="81">
        <v>16.68</v>
      </c>
      <c r="D28" s="81">
        <v>16.919999999999998</v>
      </c>
      <c r="E28" s="81">
        <v>17.16</v>
      </c>
      <c r="F28" s="81">
        <v>17.52</v>
      </c>
      <c r="G28" s="81">
        <v>17.759999999999998</v>
      </c>
      <c r="H28" s="81">
        <v>18.12</v>
      </c>
      <c r="I28" s="81">
        <v>18.36</v>
      </c>
      <c r="J28" s="81">
        <v>18.600000000000001</v>
      </c>
      <c r="K28" s="81">
        <v>18.96</v>
      </c>
      <c r="L28" s="81">
        <v>19.200000000000003</v>
      </c>
      <c r="M28" s="81">
        <v>19.559999999999999</v>
      </c>
      <c r="N28" s="81">
        <v>19.799999999999997</v>
      </c>
      <c r="O28" s="81">
        <v>20.16</v>
      </c>
      <c r="P28" s="81">
        <v>20.399999999999999</v>
      </c>
      <c r="Q28" s="81">
        <v>20.759999999999998</v>
      </c>
      <c r="R28" s="81">
        <v>21.12</v>
      </c>
      <c r="S28" s="81">
        <v>21.36</v>
      </c>
      <c r="T28" s="81">
        <v>21.72</v>
      </c>
      <c r="U28" s="81">
        <v>21.96</v>
      </c>
      <c r="V28" s="81">
        <v>22.32</v>
      </c>
      <c r="W28" s="81">
        <v>22.68</v>
      </c>
      <c r="X28" s="81">
        <v>22.919999999999998</v>
      </c>
      <c r="Y28" s="81">
        <v>23.28</v>
      </c>
      <c r="Z28" s="81">
        <v>23.64</v>
      </c>
      <c r="AA28" s="81">
        <v>23.88</v>
      </c>
      <c r="AB28" s="81">
        <v>24.240000000000002</v>
      </c>
      <c r="AC28" s="81">
        <v>24.599999999999998</v>
      </c>
      <c r="AD28" s="81">
        <v>24.96</v>
      </c>
      <c r="AE28" s="81">
        <v>25.32</v>
      </c>
      <c r="AF28" s="81">
        <v>25.68</v>
      </c>
      <c r="AG28" s="81">
        <v>26.04</v>
      </c>
      <c r="AH28" s="81">
        <v>26.400000000000002</v>
      </c>
      <c r="AI28" s="81">
        <v>26.759999999999998</v>
      </c>
      <c r="AJ28" s="81">
        <v>27.240000000000002</v>
      </c>
      <c r="AK28" s="81">
        <v>27.599999999999998</v>
      </c>
      <c r="AL28" s="81">
        <v>28.08</v>
      </c>
      <c r="AM28" s="81">
        <v>28.56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1">
        <v>0</v>
      </c>
      <c r="BE28" s="81">
        <v>0</v>
      </c>
      <c r="BF28" s="81">
        <v>0</v>
      </c>
      <c r="BG28" s="4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</row>
    <row r="29" spans="1:148" ht="14.25">
      <c r="A29"/>
      <c r="B29" s="75">
        <v>37</v>
      </c>
      <c r="C29" s="81">
        <v>16.68</v>
      </c>
      <c r="D29" s="81">
        <v>17.04</v>
      </c>
      <c r="E29" s="81">
        <v>17.28</v>
      </c>
      <c r="F29" s="81">
        <v>17.52</v>
      </c>
      <c r="G29" s="81">
        <v>17.88</v>
      </c>
      <c r="H29" s="81">
        <v>18.12</v>
      </c>
      <c r="I29" s="81">
        <v>18.48</v>
      </c>
      <c r="J29" s="81">
        <v>18.72</v>
      </c>
      <c r="K29" s="81">
        <v>19.080000000000002</v>
      </c>
      <c r="L29" s="81">
        <v>19.32</v>
      </c>
      <c r="M29" s="81">
        <v>19.68</v>
      </c>
      <c r="N29" s="81">
        <v>20.04</v>
      </c>
      <c r="O29" s="81">
        <v>20.28</v>
      </c>
      <c r="P29" s="81">
        <v>20.64</v>
      </c>
      <c r="Q29" s="81">
        <v>20.88</v>
      </c>
      <c r="R29" s="81">
        <v>21.240000000000002</v>
      </c>
      <c r="S29" s="81">
        <v>21.6</v>
      </c>
      <c r="T29" s="81">
        <v>21.84</v>
      </c>
      <c r="U29" s="81">
        <v>22.200000000000003</v>
      </c>
      <c r="V29" s="81">
        <v>22.56</v>
      </c>
      <c r="W29" s="81">
        <v>22.799999999999997</v>
      </c>
      <c r="X29" s="81">
        <v>23.16</v>
      </c>
      <c r="Y29" s="81">
        <v>23.52</v>
      </c>
      <c r="Z29" s="81">
        <v>23.88</v>
      </c>
      <c r="AA29" s="81">
        <v>24.240000000000002</v>
      </c>
      <c r="AB29" s="81">
        <v>24.48</v>
      </c>
      <c r="AC29" s="81">
        <v>24.839999999999996</v>
      </c>
      <c r="AD29" s="81">
        <v>25.200000000000003</v>
      </c>
      <c r="AE29" s="81">
        <v>25.56</v>
      </c>
      <c r="AF29" s="81">
        <v>25.92</v>
      </c>
      <c r="AG29" s="81">
        <v>26.28</v>
      </c>
      <c r="AH29" s="81">
        <v>26.759999999999998</v>
      </c>
      <c r="AI29" s="81">
        <v>27.119999999999997</v>
      </c>
      <c r="AJ29" s="81">
        <v>27.48</v>
      </c>
      <c r="AK29" s="81">
        <v>27.96</v>
      </c>
      <c r="AL29" s="81">
        <v>28.44</v>
      </c>
      <c r="AM29" s="81">
        <v>28.92</v>
      </c>
      <c r="AN29" s="81">
        <v>29.400000000000002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4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</row>
    <row r="30" spans="1:148" ht="14.25">
      <c r="A30"/>
      <c r="B30" s="75">
        <v>38</v>
      </c>
      <c r="C30" s="81">
        <v>16.799999999999997</v>
      </c>
      <c r="D30" s="81">
        <v>17.04</v>
      </c>
      <c r="E30" s="81">
        <v>17.399999999999999</v>
      </c>
      <c r="F30" s="81">
        <v>17.64</v>
      </c>
      <c r="G30" s="81">
        <v>18</v>
      </c>
      <c r="H30" s="81">
        <v>18.240000000000002</v>
      </c>
      <c r="I30" s="81">
        <v>18.600000000000001</v>
      </c>
      <c r="J30" s="81">
        <v>18.84</v>
      </c>
      <c r="K30" s="81">
        <v>19.200000000000003</v>
      </c>
      <c r="L30" s="81">
        <v>19.440000000000001</v>
      </c>
      <c r="M30" s="81">
        <v>19.799999999999997</v>
      </c>
      <c r="N30" s="81">
        <v>20.16</v>
      </c>
      <c r="O30" s="81">
        <v>20.399999999999999</v>
      </c>
      <c r="P30" s="81">
        <v>20.759999999999998</v>
      </c>
      <c r="Q30" s="81">
        <v>21.12</v>
      </c>
      <c r="R30" s="81">
        <v>21.48</v>
      </c>
      <c r="S30" s="81">
        <v>21.72</v>
      </c>
      <c r="T30" s="81">
        <v>22.080000000000002</v>
      </c>
      <c r="U30" s="81">
        <v>22.44</v>
      </c>
      <c r="V30" s="81">
        <v>22.799999999999997</v>
      </c>
      <c r="W30" s="81">
        <v>23.04</v>
      </c>
      <c r="X30" s="81">
        <v>23.4</v>
      </c>
      <c r="Y30" s="81">
        <v>23.759999999999998</v>
      </c>
      <c r="Z30" s="81">
        <v>24.119999999999997</v>
      </c>
      <c r="AA30" s="81">
        <v>24.48</v>
      </c>
      <c r="AB30" s="81">
        <v>24.839999999999996</v>
      </c>
      <c r="AC30" s="81">
        <v>25.200000000000003</v>
      </c>
      <c r="AD30" s="81">
        <v>25.56</v>
      </c>
      <c r="AE30" s="81">
        <v>25.92</v>
      </c>
      <c r="AF30" s="81">
        <v>26.28</v>
      </c>
      <c r="AG30" s="81">
        <v>26.64</v>
      </c>
      <c r="AH30" s="81">
        <v>27</v>
      </c>
      <c r="AI30" s="81">
        <v>27.48</v>
      </c>
      <c r="AJ30" s="81">
        <v>27.839999999999996</v>
      </c>
      <c r="AK30" s="81">
        <v>28.32</v>
      </c>
      <c r="AL30" s="81">
        <v>28.799999999999997</v>
      </c>
      <c r="AM30" s="81">
        <v>29.28</v>
      </c>
      <c r="AN30" s="81">
        <v>29.759999999999998</v>
      </c>
      <c r="AO30" s="81">
        <v>30.240000000000002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1">
        <v>0</v>
      </c>
      <c r="BE30" s="81">
        <v>0</v>
      </c>
      <c r="BF30" s="81">
        <v>0</v>
      </c>
      <c r="BG30" s="4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</row>
    <row r="31" spans="1:148" ht="14.25">
      <c r="A31"/>
      <c r="B31" s="75">
        <v>39</v>
      </c>
      <c r="C31" s="81">
        <v>16.799999999999997</v>
      </c>
      <c r="D31" s="81">
        <v>17.16</v>
      </c>
      <c r="E31" s="81">
        <v>17.399999999999999</v>
      </c>
      <c r="F31" s="81">
        <v>17.759999999999998</v>
      </c>
      <c r="G31" s="81">
        <v>18</v>
      </c>
      <c r="H31" s="81">
        <v>18.36</v>
      </c>
      <c r="I31" s="81">
        <v>18.600000000000001</v>
      </c>
      <c r="J31" s="81">
        <v>18.96</v>
      </c>
      <c r="K31" s="81">
        <v>19.32</v>
      </c>
      <c r="L31" s="81">
        <v>19.559999999999999</v>
      </c>
      <c r="M31" s="81">
        <v>19.919999999999998</v>
      </c>
      <c r="N31" s="81">
        <v>20.28</v>
      </c>
      <c r="O31" s="81">
        <v>20.64</v>
      </c>
      <c r="P31" s="81">
        <v>20.88</v>
      </c>
      <c r="Q31" s="81">
        <v>21.240000000000002</v>
      </c>
      <c r="R31" s="81">
        <v>21.6</v>
      </c>
      <c r="S31" s="81">
        <v>21.96</v>
      </c>
      <c r="T31" s="81">
        <v>22.32</v>
      </c>
      <c r="U31" s="81">
        <v>22.68</v>
      </c>
      <c r="V31" s="81">
        <v>22.919999999999998</v>
      </c>
      <c r="W31" s="81">
        <v>23.28</v>
      </c>
      <c r="X31" s="81">
        <v>23.64</v>
      </c>
      <c r="Y31" s="81">
        <v>24</v>
      </c>
      <c r="Z31" s="81">
        <v>24.36</v>
      </c>
      <c r="AA31" s="81">
        <v>24.72</v>
      </c>
      <c r="AB31" s="81">
        <v>25.08</v>
      </c>
      <c r="AC31" s="81">
        <v>25.44</v>
      </c>
      <c r="AD31" s="81">
        <v>25.799999999999997</v>
      </c>
      <c r="AE31" s="81">
        <v>26.28</v>
      </c>
      <c r="AF31" s="81">
        <v>26.64</v>
      </c>
      <c r="AG31" s="81">
        <v>27</v>
      </c>
      <c r="AH31" s="81">
        <v>27.36</v>
      </c>
      <c r="AI31" s="81">
        <v>27.839999999999996</v>
      </c>
      <c r="AJ31" s="81">
        <v>28.200000000000003</v>
      </c>
      <c r="AK31" s="81">
        <v>28.68</v>
      </c>
      <c r="AL31" s="81">
        <v>29.160000000000004</v>
      </c>
      <c r="AM31" s="81">
        <v>29.64</v>
      </c>
      <c r="AN31" s="81">
        <v>30.119999999999997</v>
      </c>
      <c r="AO31" s="81">
        <v>30.72</v>
      </c>
      <c r="AP31" s="81">
        <v>31.200000000000003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1">
        <v>0</v>
      </c>
      <c r="BE31" s="81">
        <v>0</v>
      </c>
      <c r="BF31" s="81">
        <v>0</v>
      </c>
      <c r="BG31" s="4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</row>
    <row r="32" spans="1:148" ht="14.25">
      <c r="A32"/>
      <c r="B32" s="75">
        <v>40</v>
      </c>
      <c r="C32" s="81">
        <v>16.919999999999998</v>
      </c>
      <c r="D32" s="81">
        <v>17.16</v>
      </c>
      <c r="E32" s="81">
        <v>17.52</v>
      </c>
      <c r="F32" s="81">
        <v>17.759999999999998</v>
      </c>
      <c r="G32" s="81">
        <v>18.12</v>
      </c>
      <c r="H32" s="81">
        <v>18.36</v>
      </c>
      <c r="I32" s="81">
        <v>18.72</v>
      </c>
      <c r="J32" s="81">
        <v>19.080000000000002</v>
      </c>
      <c r="K32" s="81">
        <v>19.32</v>
      </c>
      <c r="L32" s="81">
        <v>19.68</v>
      </c>
      <c r="M32" s="81">
        <v>20.04</v>
      </c>
      <c r="N32" s="81">
        <v>20.399999999999999</v>
      </c>
      <c r="O32" s="81">
        <v>20.759999999999998</v>
      </c>
      <c r="P32" s="81">
        <v>21.12</v>
      </c>
      <c r="Q32" s="81">
        <v>21.48</v>
      </c>
      <c r="R32" s="81">
        <v>21.72</v>
      </c>
      <c r="S32" s="81">
        <v>22.080000000000002</v>
      </c>
      <c r="T32" s="81">
        <v>22.44</v>
      </c>
      <c r="U32" s="81">
        <v>22.799999999999997</v>
      </c>
      <c r="V32" s="81">
        <v>23.16</v>
      </c>
      <c r="W32" s="81">
        <v>23.52</v>
      </c>
      <c r="X32" s="81">
        <v>23.88</v>
      </c>
      <c r="Y32" s="81">
        <v>24.240000000000002</v>
      </c>
      <c r="Z32" s="81">
        <v>24.72</v>
      </c>
      <c r="AA32" s="81">
        <v>25.08</v>
      </c>
      <c r="AB32" s="81">
        <v>25.44</v>
      </c>
      <c r="AC32" s="81">
        <v>25.799999999999997</v>
      </c>
      <c r="AD32" s="81">
        <v>26.160000000000004</v>
      </c>
      <c r="AE32" s="81">
        <v>26.52</v>
      </c>
      <c r="AF32" s="81">
        <v>27</v>
      </c>
      <c r="AG32" s="81">
        <v>27.36</v>
      </c>
      <c r="AH32" s="81">
        <v>27.72</v>
      </c>
      <c r="AI32" s="81">
        <v>28.200000000000003</v>
      </c>
      <c r="AJ32" s="81">
        <v>28.56</v>
      </c>
      <c r="AK32" s="81">
        <v>29.04</v>
      </c>
      <c r="AL32" s="81">
        <v>29.52</v>
      </c>
      <c r="AM32" s="81">
        <v>30</v>
      </c>
      <c r="AN32" s="81">
        <v>30.48</v>
      </c>
      <c r="AO32" s="81">
        <v>31.08</v>
      </c>
      <c r="AP32" s="81">
        <v>31.68</v>
      </c>
      <c r="AQ32" s="81">
        <v>32.28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4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</row>
    <row r="33" spans="1:148" ht="14.25">
      <c r="A33"/>
      <c r="B33" s="75">
        <v>41</v>
      </c>
      <c r="C33" s="81">
        <v>16.919999999999998</v>
      </c>
      <c r="D33" s="81">
        <v>17.28</v>
      </c>
      <c r="E33" s="81">
        <v>17.52</v>
      </c>
      <c r="F33" s="81">
        <v>17.88</v>
      </c>
      <c r="G33" s="81">
        <v>18.12</v>
      </c>
      <c r="H33" s="81">
        <v>18.48</v>
      </c>
      <c r="I33" s="81">
        <v>18.84</v>
      </c>
      <c r="J33" s="81">
        <v>19.080000000000002</v>
      </c>
      <c r="K33" s="81">
        <v>19.440000000000001</v>
      </c>
      <c r="L33" s="81">
        <v>19.799999999999997</v>
      </c>
      <c r="M33" s="81">
        <v>20.16</v>
      </c>
      <c r="N33" s="81">
        <v>20.52</v>
      </c>
      <c r="O33" s="81">
        <v>20.88</v>
      </c>
      <c r="P33" s="81">
        <v>21.240000000000002</v>
      </c>
      <c r="Q33" s="81">
        <v>21.6</v>
      </c>
      <c r="R33" s="81">
        <v>21.96</v>
      </c>
      <c r="S33" s="81">
        <v>22.32</v>
      </c>
      <c r="T33" s="81">
        <v>22.68</v>
      </c>
      <c r="U33" s="81">
        <v>23.04</v>
      </c>
      <c r="V33" s="81">
        <v>23.4</v>
      </c>
      <c r="W33" s="81">
        <v>23.759999999999998</v>
      </c>
      <c r="X33" s="81">
        <v>24.119999999999997</v>
      </c>
      <c r="Y33" s="81">
        <v>24.599999999999998</v>
      </c>
      <c r="Z33" s="81">
        <v>24.96</v>
      </c>
      <c r="AA33" s="81">
        <v>25.32</v>
      </c>
      <c r="AB33" s="81">
        <v>25.68</v>
      </c>
      <c r="AC33" s="81">
        <v>26.04</v>
      </c>
      <c r="AD33" s="81">
        <v>26.52</v>
      </c>
      <c r="AE33" s="81">
        <v>26.880000000000003</v>
      </c>
      <c r="AF33" s="81">
        <v>27.240000000000002</v>
      </c>
      <c r="AG33" s="81">
        <v>27.72</v>
      </c>
      <c r="AH33" s="81">
        <v>28.08</v>
      </c>
      <c r="AI33" s="81">
        <v>28.56</v>
      </c>
      <c r="AJ33" s="81">
        <v>29.04</v>
      </c>
      <c r="AK33" s="81">
        <v>29.400000000000002</v>
      </c>
      <c r="AL33" s="81">
        <v>29.880000000000003</v>
      </c>
      <c r="AM33" s="81">
        <v>30.36</v>
      </c>
      <c r="AN33" s="81">
        <v>30.96</v>
      </c>
      <c r="AO33" s="81">
        <v>31.44</v>
      </c>
      <c r="AP33" s="81">
        <v>32.04</v>
      </c>
      <c r="AQ33" s="81">
        <v>32.64</v>
      </c>
      <c r="AR33" s="81">
        <v>33.24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1">
        <v>0</v>
      </c>
      <c r="BE33" s="81">
        <v>0</v>
      </c>
      <c r="BF33" s="81">
        <v>0</v>
      </c>
      <c r="BG33" s="4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</row>
    <row r="34" spans="1:148" ht="14.25">
      <c r="A34"/>
      <c r="B34" s="75">
        <v>42</v>
      </c>
      <c r="C34" s="81">
        <v>16.919999999999998</v>
      </c>
      <c r="D34" s="81">
        <v>17.28</v>
      </c>
      <c r="E34" s="81">
        <v>17.64</v>
      </c>
      <c r="F34" s="81">
        <v>17.88</v>
      </c>
      <c r="G34" s="81">
        <v>18.240000000000002</v>
      </c>
      <c r="H34" s="81">
        <v>18.600000000000001</v>
      </c>
      <c r="I34" s="81">
        <v>18.84</v>
      </c>
      <c r="J34" s="81">
        <v>19.200000000000003</v>
      </c>
      <c r="K34" s="81">
        <v>19.559999999999999</v>
      </c>
      <c r="L34" s="81">
        <v>19.919999999999998</v>
      </c>
      <c r="M34" s="81">
        <v>20.28</v>
      </c>
      <c r="N34" s="81">
        <v>20.64</v>
      </c>
      <c r="O34" s="81">
        <v>21</v>
      </c>
      <c r="P34" s="81">
        <v>21.36</v>
      </c>
      <c r="Q34" s="81">
        <v>21.72</v>
      </c>
      <c r="R34" s="81">
        <v>22.080000000000002</v>
      </c>
      <c r="S34" s="81">
        <v>22.44</v>
      </c>
      <c r="T34" s="81">
        <v>22.919999999999998</v>
      </c>
      <c r="U34" s="81">
        <v>23.28</v>
      </c>
      <c r="V34" s="81">
        <v>23.64</v>
      </c>
      <c r="W34" s="81">
        <v>24</v>
      </c>
      <c r="X34" s="81">
        <v>24.36</v>
      </c>
      <c r="Y34" s="81">
        <v>24.839999999999996</v>
      </c>
      <c r="Z34" s="81">
        <v>25.200000000000003</v>
      </c>
      <c r="AA34" s="81">
        <v>25.56</v>
      </c>
      <c r="AB34" s="81">
        <v>26.04</v>
      </c>
      <c r="AC34" s="81">
        <v>26.400000000000002</v>
      </c>
      <c r="AD34" s="81">
        <v>26.759999999999998</v>
      </c>
      <c r="AE34" s="81">
        <v>27.240000000000002</v>
      </c>
      <c r="AF34" s="81">
        <v>27.599999999999998</v>
      </c>
      <c r="AG34" s="81">
        <v>28.08</v>
      </c>
      <c r="AH34" s="81">
        <v>28.44</v>
      </c>
      <c r="AI34" s="81">
        <v>28.92</v>
      </c>
      <c r="AJ34" s="81">
        <v>29.400000000000002</v>
      </c>
      <c r="AK34" s="81">
        <v>29.880000000000003</v>
      </c>
      <c r="AL34" s="81">
        <v>30.36</v>
      </c>
      <c r="AM34" s="81">
        <v>30.839999999999996</v>
      </c>
      <c r="AN34" s="81">
        <v>31.32</v>
      </c>
      <c r="AO34" s="81">
        <v>31.92</v>
      </c>
      <c r="AP34" s="81">
        <v>32.519999999999996</v>
      </c>
      <c r="AQ34" s="81">
        <v>33.119999999999997</v>
      </c>
      <c r="AR34" s="81">
        <v>33.72</v>
      </c>
      <c r="AS34" s="81">
        <v>34.32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1">
        <v>0</v>
      </c>
      <c r="BE34" s="81">
        <v>0</v>
      </c>
      <c r="BF34" s="81">
        <v>0</v>
      </c>
      <c r="BG34" s="4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</row>
    <row r="35" spans="1:148" ht="14.25">
      <c r="A35"/>
      <c r="B35" s="75">
        <v>43</v>
      </c>
      <c r="C35" s="81">
        <v>17.04</v>
      </c>
      <c r="D35" s="81">
        <v>17.28</v>
      </c>
      <c r="E35" s="81">
        <v>17.64</v>
      </c>
      <c r="F35" s="81">
        <v>18</v>
      </c>
      <c r="G35" s="81">
        <v>18.240000000000002</v>
      </c>
      <c r="H35" s="81">
        <v>18.600000000000001</v>
      </c>
      <c r="I35" s="81">
        <v>18.96</v>
      </c>
      <c r="J35" s="81">
        <v>19.32</v>
      </c>
      <c r="K35" s="81">
        <v>19.68</v>
      </c>
      <c r="L35" s="81">
        <v>20.04</v>
      </c>
      <c r="M35" s="81">
        <v>20.399999999999999</v>
      </c>
      <c r="N35" s="81">
        <v>20.759999999999998</v>
      </c>
      <c r="O35" s="81">
        <v>21.12</v>
      </c>
      <c r="P35" s="81">
        <v>21.48</v>
      </c>
      <c r="Q35" s="81">
        <v>21.84</v>
      </c>
      <c r="R35" s="81">
        <v>22.32</v>
      </c>
      <c r="S35" s="81">
        <v>22.68</v>
      </c>
      <c r="T35" s="81">
        <v>23.04</v>
      </c>
      <c r="U35" s="81">
        <v>23.4</v>
      </c>
      <c r="V35" s="81">
        <v>23.88</v>
      </c>
      <c r="W35" s="81">
        <v>24.240000000000002</v>
      </c>
      <c r="X35" s="81">
        <v>24.599999999999998</v>
      </c>
      <c r="Y35" s="81">
        <v>25.08</v>
      </c>
      <c r="Z35" s="81">
        <v>25.44</v>
      </c>
      <c r="AA35" s="81">
        <v>25.92</v>
      </c>
      <c r="AB35" s="81">
        <v>26.28</v>
      </c>
      <c r="AC35" s="81">
        <v>26.759999999999998</v>
      </c>
      <c r="AD35" s="81">
        <v>27.119999999999997</v>
      </c>
      <c r="AE35" s="81">
        <v>27.599999999999998</v>
      </c>
      <c r="AF35" s="81">
        <v>27.96</v>
      </c>
      <c r="AG35" s="81">
        <v>28.44</v>
      </c>
      <c r="AH35" s="81">
        <v>28.92</v>
      </c>
      <c r="AI35" s="81">
        <v>29.28</v>
      </c>
      <c r="AJ35" s="81">
        <v>29.759999999999998</v>
      </c>
      <c r="AK35" s="81">
        <v>30.240000000000002</v>
      </c>
      <c r="AL35" s="81">
        <v>30.72</v>
      </c>
      <c r="AM35" s="81">
        <v>31.200000000000003</v>
      </c>
      <c r="AN35" s="81">
        <v>31.799999999999997</v>
      </c>
      <c r="AO35" s="81">
        <v>32.28</v>
      </c>
      <c r="AP35" s="81">
        <v>32.880000000000003</v>
      </c>
      <c r="AQ35" s="81">
        <v>33.480000000000004</v>
      </c>
      <c r="AR35" s="81">
        <v>34.200000000000003</v>
      </c>
      <c r="AS35" s="81">
        <v>34.799999999999997</v>
      </c>
      <c r="AT35" s="81">
        <v>35.519999999999996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1">
        <v>0</v>
      </c>
      <c r="BE35" s="81">
        <v>0</v>
      </c>
      <c r="BF35" s="81">
        <v>0</v>
      </c>
      <c r="BG35" s="4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</row>
    <row r="36" spans="1:148" ht="14.25">
      <c r="A36"/>
      <c r="B36" s="75">
        <v>44</v>
      </c>
      <c r="C36" s="81">
        <v>17.04</v>
      </c>
      <c r="D36" s="81">
        <v>17.399999999999999</v>
      </c>
      <c r="E36" s="81">
        <v>17.64</v>
      </c>
      <c r="F36" s="81">
        <v>18</v>
      </c>
      <c r="G36" s="81">
        <v>18.36</v>
      </c>
      <c r="H36" s="81">
        <v>18.72</v>
      </c>
      <c r="I36" s="81">
        <v>19.080000000000002</v>
      </c>
      <c r="J36" s="81">
        <v>19.32</v>
      </c>
      <c r="K36" s="81">
        <v>19.68</v>
      </c>
      <c r="L36" s="81">
        <v>20.16</v>
      </c>
      <c r="M36" s="81">
        <v>20.52</v>
      </c>
      <c r="N36" s="81">
        <v>20.88</v>
      </c>
      <c r="O36" s="81">
        <v>21.240000000000002</v>
      </c>
      <c r="P36" s="81">
        <v>21.6</v>
      </c>
      <c r="Q36" s="81">
        <v>21.96</v>
      </c>
      <c r="R36" s="81">
        <v>22.44</v>
      </c>
      <c r="S36" s="81">
        <v>22.799999999999997</v>
      </c>
      <c r="T36" s="81">
        <v>23.16</v>
      </c>
      <c r="U36" s="81">
        <v>23.64</v>
      </c>
      <c r="V36" s="81">
        <v>24</v>
      </c>
      <c r="W36" s="81">
        <v>24.48</v>
      </c>
      <c r="X36" s="81">
        <v>24.839999999999996</v>
      </c>
      <c r="Y36" s="81">
        <v>25.32</v>
      </c>
      <c r="Z36" s="81">
        <v>25.68</v>
      </c>
      <c r="AA36" s="81">
        <v>26.160000000000004</v>
      </c>
      <c r="AB36" s="81">
        <v>26.64</v>
      </c>
      <c r="AC36" s="81">
        <v>27</v>
      </c>
      <c r="AD36" s="81">
        <v>27.48</v>
      </c>
      <c r="AE36" s="81">
        <v>27.839999999999996</v>
      </c>
      <c r="AF36" s="81">
        <v>28.32</v>
      </c>
      <c r="AG36" s="81">
        <v>28.799999999999997</v>
      </c>
      <c r="AH36" s="81">
        <v>29.28</v>
      </c>
      <c r="AI36" s="81">
        <v>29.759999999999998</v>
      </c>
      <c r="AJ36" s="81">
        <v>30.240000000000002</v>
      </c>
      <c r="AK36" s="81">
        <v>30.72</v>
      </c>
      <c r="AL36" s="81">
        <v>31.200000000000003</v>
      </c>
      <c r="AM36" s="81">
        <v>31.68</v>
      </c>
      <c r="AN36" s="81">
        <v>32.28</v>
      </c>
      <c r="AO36" s="81">
        <v>32.76</v>
      </c>
      <c r="AP36" s="81">
        <v>33.36</v>
      </c>
      <c r="AQ36" s="81">
        <v>33.96</v>
      </c>
      <c r="AR36" s="81">
        <v>34.68</v>
      </c>
      <c r="AS36" s="81">
        <v>35.28</v>
      </c>
      <c r="AT36" s="81">
        <v>36</v>
      </c>
      <c r="AU36" s="81">
        <v>36.599999999999994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4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</row>
    <row r="37" spans="1:148" ht="14.25">
      <c r="A37"/>
      <c r="B37" s="75">
        <v>45</v>
      </c>
      <c r="C37" s="81">
        <v>17.04</v>
      </c>
      <c r="D37" s="81">
        <v>17.399999999999999</v>
      </c>
      <c r="E37" s="81">
        <v>17.759999999999998</v>
      </c>
      <c r="F37" s="81">
        <v>18</v>
      </c>
      <c r="G37" s="81">
        <v>18.36</v>
      </c>
      <c r="H37" s="81">
        <v>18.72</v>
      </c>
      <c r="I37" s="81">
        <v>19.080000000000002</v>
      </c>
      <c r="J37" s="81">
        <v>19.440000000000001</v>
      </c>
      <c r="K37" s="81">
        <v>19.799999999999997</v>
      </c>
      <c r="L37" s="81">
        <v>20.16</v>
      </c>
      <c r="M37" s="81">
        <v>20.52</v>
      </c>
      <c r="N37" s="81">
        <v>21</v>
      </c>
      <c r="O37" s="81">
        <v>21.36</v>
      </c>
      <c r="P37" s="81">
        <v>21.72</v>
      </c>
      <c r="Q37" s="81">
        <v>22.200000000000003</v>
      </c>
      <c r="R37" s="81">
        <v>22.56</v>
      </c>
      <c r="S37" s="81">
        <v>22.919999999999998</v>
      </c>
      <c r="T37" s="81">
        <v>23.4</v>
      </c>
      <c r="U37" s="81">
        <v>23.759999999999998</v>
      </c>
      <c r="V37" s="81">
        <v>24.240000000000002</v>
      </c>
      <c r="W37" s="81">
        <v>24.72</v>
      </c>
      <c r="X37" s="81">
        <v>25.08</v>
      </c>
      <c r="Y37" s="81">
        <v>25.56</v>
      </c>
      <c r="Z37" s="81">
        <v>25.92</v>
      </c>
      <c r="AA37" s="81">
        <v>26.400000000000002</v>
      </c>
      <c r="AB37" s="81">
        <v>26.880000000000003</v>
      </c>
      <c r="AC37" s="81">
        <v>27.36</v>
      </c>
      <c r="AD37" s="81">
        <v>27.72</v>
      </c>
      <c r="AE37" s="81">
        <v>28.200000000000003</v>
      </c>
      <c r="AF37" s="81">
        <v>28.68</v>
      </c>
      <c r="AG37" s="81">
        <v>29.160000000000004</v>
      </c>
      <c r="AH37" s="81">
        <v>29.64</v>
      </c>
      <c r="AI37" s="81">
        <v>30.119999999999997</v>
      </c>
      <c r="AJ37" s="81">
        <v>30.599999999999998</v>
      </c>
      <c r="AK37" s="81">
        <v>31.08</v>
      </c>
      <c r="AL37" s="81">
        <v>31.56</v>
      </c>
      <c r="AM37" s="81">
        <v>32.160000000000004</v>
      </c>
      <c r="AN37" s="81">
        <v>32.76</v>
      </c>
      <c r="AO37" s="81">
        <v>33.24</v>
      </c>
      <c r="AP37" s="81">
        <v>33.839999999999996</v>
      </c>
      <c r="AQ37" s="81">
        <v>34.56</v>
      </c>
      <c r="AR37" s="81">
        <v>35.160000000000004</v>
      </c>
      <c r="AS37" s="81">
        <v>35.76</v>
      </c>
      <c r="AT37" s="81">
        <v>36.480000000000004</v>
      </c>
      <c r="AU37" s="81">
        <v>37.200000000000003</v>
      </c>
      <c r="AV37" s="81">
        <v>37.92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1">
        <v>0</v>
      </c>
      <c r="BE37" s="81">
        <v>0</v>
      </c>
      <c r="BF37" s="81">
        <v>0</v>
      </c>
      <c r="BG37" s="4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</row>
    <row r="38" spans="1:148" ht="14.25">
      <c r="A38"/>
      <c r="B38" s="75">
        <v>46</v>
      </c>
      <c r="C38" s="81">
        <v>17.16</v>
      </c>
      <c r="D38" s="81">
        <v>17.399999999999999</v>
      </c>
      <c r="E38" s="81">
        <v>17.759999999999998</v>
      </c>
      <c r="F38" s="81">
        <v>18.12</v>
      </c>
      <c r="G38" s="81">
        <v>18.48</v>
      </c>
      <c r="H38" s="81">
        <v>18.84</v>
      </c>
      <c r="I38" s="81">
        <v>19.200000000000003</v>
      </c>
      <c r="J38" s="81">
        <v>19.559999999999999</v>
      </c>
      <c r="K38" s="81">
        <v>19.919999999999998</v>
      </c>
      <c r="L38" s="81">
        <v>20.28</v>
      </c>
      <c r="M38" s="81">
        <v>20.64</v>
      </c>
      <c r="N38" s="81">
        <v>21</v>
      </c>
      <c r="O38" s="81">
        <v>21.48</v>
      </c>
      <c r="P38" s="81">
        <v>21.84</v>
      </c>
      <c r="Q38" s="81">
        <v>22.32</v>
      </c>
      <c r="R38" s="81">
        <v>22.68</v>
      </c>
      <c r="S38" s="81">
        <v>23.16</v>
      </c>
      <c r="T38" s="81">
        <v>23.52</v>
      </c>
      <c r="U38" s="81">
        <v>24</v>
      </c>
      <c r="V38" s="81">
        <v>24.48</v>
      </c>
      <c r="W38" s="81">
        <v>24.839999999999996</v>
      </c>
      <c r="X38" s="81">
        <v>25.32</v>
      </c>
      <c r="Y38" s="81">
        <v>25.799999999999997</v>
      </c>
      <c r="Z38" s="81">
        <v>26.28</v>
      </c>
      <c r="AA38" s="81">
        <v>26.64</v>
      </c>
      <c r="AB38" s="81">
        <v>27.119999999999997</v>
      </c>
      <c r="AC38" s="81">
        <v>27.599999999999998</v>
      </c>
      <c r="AD38" s="81">
        <v>28.08</v>
      </c>
      <c r="AE38" s="81">
        <v>28.56</v>
      </c>
      <c r="AF38" s="81">
        <v>29.04</v>
      </c>
      <c r="AG38" s="81">
        <v>29.52</v>
      </c>
      <c r="AH38" s="81">
        <v>30</v>
      </c>
      <c r="AI38" s="81">
        <v>30.48</v>
      </c>
      <c r="AJ38" s="81">
        <v>31.08</v>
      </c>
      <c r="AK38" s="81">
        <v>31.56</v>
      </c>
      <c r="AL38" s="81">
        <v>32.04</v>
      </c>
      <c r="AM38" s="81">
        <v>32.64</v>
      </c>
      <c r="AN38" s="81">
        <v>33.24</v>
      </c>
      <c r="AO38" s="81">
        <v>33.72</v>
      </c>
      <c r="AP38" s="81">
        <v>34.44</v>
      </c>
      <c r="AQ38" s="81">
        <v>35.04</v>
      </c>
      <c r="AR38" s="81">
        <v>35.64</v>
      </c>
      <c r="AS38" s="81">
        <v>36.36</v>
      </c>
      <c r="AT38" s="81">
        <v>36.96</v>
      </c>
      <c r="AU38" s="81">
        <v>37.68</v>
      </c>
      <c r="AV38" s="81">
        <v>38.400000000000006</v>
      </c>
      <c r="AW38" s="81">
        <v>39.119999999999997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1">
        <v>0</v>
      </c>
      <c r="BE38" s="81">
        <v>0</v>
      </c>
      <c r="BF38" s="81">
        <v>0</v>
      </c>
      <c r="BG38" s="4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</row>
    <row r="39" spans="1:148" ht="14.25">
      <c r="A39"/>
      <c r="B39" s="75">
        <v>47</v>
      </c>
      <c r="C39" s="81">
        <v>17.16</v>
      </c>
      <c r="D39" s="81">
        <v>17.399999999999999</v>
      </c>
      <c r="E39" s="81">
        <v>17.759999999999998</v>
      </c>
      <c r="F39" s="81">
        <v>18.12</v>
      </c>
      <c r="G39" s="81">
        <v>18.48</v>
      </c>
      <c r="H39" s="81">
        <v>18.84</v>
      </c>
      <c r="I39" s="81">
        <v>19.200000000000003</v>
      </c>
      <c r="J39" s="81">
        <v>19.559999999999999</v>
      </c>
      <c r="K39" s="81">
        <v>19.919999999999998</v>
      </c>
      <c r="L39" s="81">
        <v>20.399999999999999</v>
      </c>
      <c r="M39" s="81">
        <v>20.759999999999998</v>
      </c>
      <c r="N39" s="81">
        <v>21.12</v>
      </c>
      <c r="O39" s="81">
        <v>21.6</v>
      </c>
      <c r="P39" s="81">
        <v>21.96</v>
      </c>
      <c r="Q39" s="81">
        <v>22.44</v>
      </c>
      <c r="R39" s="81">
        <v>22.799999999999997</v>
      </c>
      <c r="S39" s="81">
        <v>23.28</v>
      </c>
      <c r="T39" s="81">
        <v>23.759999999999998</v>
      </c>
      <c r="U39" s="81">
        <v>24.119999999999997</v>
      </c>
      <c r="V39" s="81">
        <v>24.599999999999998</v>
      </c>
      <c r="W39" s="81">
        <v>25.08</v>
      </c>
      <c r="X39" s="81">
        <v>25.56</v>
      </c>
      <c r="Y39" s="81">
        <v>26.04</v>
      </c>
      <c r="Z39" s="81">
        <v>26.52</v>
      </c>
      <c r="AA39" s="81">
        <v>27</v>
      </c>
      <c r="AB39" s="81">
        <v>27.48</v>
      </c>
      <c r="AC39" s="81">
        <v>27.96</v>
      </c>
      <c r="AD39" s="81">
        <v>28.44</v>
      </c>
      <c r="AE39" s="81">
        <v>28.92</v>
      </c>
      <c r="AF39" s="81">
        <v>29.400000000000002</v>
      </c>
      <c r="AG39" s="81">
        <v>29.880000000000003</v>
      </c>
      <c r="AH39" s="81">
        <v>30.36</v>
      </c>
      <c r="AI39" s="81">
        <v>30.96</v>
      </c>
      <c r="AJ39" s="81">
        <v>31.44</v>
      </c>
      <c r="AK39" s="81">
        <v>32.04</v>
      </c>
      <c r="AL39" s="81">
        <v>32.519999999999996</v>
      </c>
      <c r="AM39" s="81">
        <v>33.119999999999997</v>
      </c>
      <c r="AN39" s="81">
        <v>33.72</v>
      </c>
      <c r="AO39" s="81">
        <v>34.32</v>
      </c>
      <c r="AP39" s="81">
        <v>34.92</v>
      </c>
      <c r="AQ39" s="81">
        <v>35.519999999999996</v>
      </c>
      <c r="AR39" s="81">
        <v>36.24</v>
      </c>
      <c r="AS39" s="81">
        <v>36.839999999999996</v>
      </c>
      <c r="AT39" s="81">
        <v>37.56</v>
      </c>
      <c r="AU39" s="81">
        <v>38.28</v>
      </c>
      <c r="AV39" s="81">
        <v>39</v>
      </c>
      <c r="AW39" s="81">
        <v>39.72</v>
      </c>
      <c r="AX39" s="81">
        <v>40.56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1">
        <v>0</v>
      </c>
      <c r="BE39" s="81">
        <v>0</v>
      </c>
      <c r="BF39" s="81">
        <v>0</v>
      </c>
      <c r="BG39" s="4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</row>
    <row r="40" spans="1:148" ht="14.25">
      <c r="A40"/>
      <c r="B40" s="75">
        <v>48</v>
      </c>
      <c r="C40" s="81">
        <v>17.16</v>
      </c>
      <c r="D40" s="81">
        <v>17.52</v>
      </c>
      <c r="E40" s="81">
        <v>17.88</v>
      </c>
      <c r="F40" s="81">
        <v>18.12</v>
      </c>
      <c r="G40" s="81">
        <v>18.48</v>
      </c>
      <c r="H40" s="81">
        <v>18.84</v>
      </c>
      <c r="I40" s="81">
        <v>19.200000000000003</v>
      </c>
      <c r="J40" s="81">
        <v>19.68</v>
      </c>
      <c r="K40" s="81">
        <v>20.04</v>
      </c>
      <c r="L40" s="81">
        <v>20.399999999999999</v>
      </c>
      <c r="M40" s="81">
        <v>20.88</v>
      </c>
      <c r="N40" s="81">
        <v>21.240000000000002</v>
      </c>
      <c r="O40" s="81">
        <v>21.6</v>
      </c>
      <c r="P40" s="81">
        <v>22.080000000000002</v>
      </c>
      <c r="Q40" s="81">
        <v>22.56</v>
      </c>
      <c r="R40" s="81">
        <v>22.919999999999998</v>
      </c>
      <c r="S40" s="81">
        <v>23.4</v>
      </c>
      <c r="T40" s="81">
        <v>23.88</v>
      </c>
      <c r="U40" s="81">
        <v>24.36</v>
      </c>
      <c r="V40" s="81">
        <v>24.839999999999996</v>
      </c>
      <c r="W40" s="81">
        <v>25.32</v>
      </c>
      <c r="X40" s="81">
        <v>25.799999999999997</v>
      </c>
      <c r="Y40" s="81">
        <v>26.28</v>
      </c>
      <c r="Z40" s="81">
        <v>26.759999999999998</v>
      </c>
      <c r="AA40" s="81">
        <v>27.240000000000002</v>
      </c>
      <c r="AB40" s="81">
        <v>27.72</v>
      </c>
      <c r="AC40" s="81">
        <v>28.200000000000003</v>
      </c>
      <c r="AD40" s="81">
        <v>28.68</v>
      </c>
      <c r="AE40" s="81">
        <v>29.28</v>
      </c>
      <c r="AF40" s="81">
        <v>29.759999999999998</v>
      </c>
      <c r="AG40" s="81">
        <v>30.240000000000002</v>
      </c>
      <c r="AH40" s="81">
        <v>30.839999999999996</v>
      </c>
      <c r="AI40" s="81">
        <v>31.32</v>
      </c>
      <c r="AJ40" s="81">
        <v>31.92</v>
      </c>
      <c r="AK40" s="81">
        <v>32.400000000000006</v>
      </c>
      <c r="AL40" s="81">
        <v>33</v>
      </c>
      <c r="AM40" s="81">
        <v>33.599999999999994</v>
      </c>
      <c r="AN40" s="81">
        <v>34.200000000000003</v>
      </c>
      <c r="AO40" s="81">
        <v>34.799999999999997</v>
      </c>
      <c r="AP40" s="81">
        <v>35.400000000000006</v>
      </c>
      <c r="AQ40" s="81">
        <v>36.119999999999997</v>
      </c>
      <c r="AR40" s="81">
        <v>36.839999999999996</v>
      </c>
      <c r="AS40" s="81">
        <v>37.44</v>
      </c>
      <c r="AT40" s="81">
        <v>38.160000000000004</v>
      </c>
      <c r="AU40" s="81">
        <v>38.880000000000003</v>
      </c>
      <c r="AV40" s="81">
        <v>39.599999999999994</v>
      </c>
      <c r="AW40" s="81">
        <v>40.32</v>
      </c>
      <c r="AX40" s="81">
        <v>41.160000000000004</v>
      </c>
      <c r="AY40" s="81">
        <v>41.88</v>
      </c>
      <c r="AZ40" s="81">
        <v>0</v>
      </c>
      <c r="BA40" s="81">
        <v>0</v>
      </c>
      <c r="BB40" s="81">
        <v>0</v>
      </c>
      <c r="BC40" s="81">
        <v>0</v>
      </c>
      <c r="BD40" s="81">
        <v>0</v>
      </c>
      <c r="BE40" s="81">
        <v>0</v>
      </c>
      <c r="BF40" s="81">
        <v>0</v>
      </c>
      <c r="BG40"/>
    </row>
    <row r="41" spans="1:148" ht="14.25">
      <c r="A41"/>
      <c r="B41" s="75">
        <v>49</v>
      </c>
      <c r="C41" s="81">
        <v>17.16</v>
      </c>
      <c r="D41" s="81">
        <v>17.52</v>
      </c>
      <c r="E41" s="81">
        <v>17.88</v>
      </c>
      <c r="F41" s="81">
        <v>18.240000000000002</v>
      </c>
      <c r="G41" s="81">
        <v>18.600000000000001</v>
      </c>
      <c r="H41" s="81">
        <v>18.96</v>
      </c>
      <c r="I41" s="81">
        <v>19.32</v>
      </c>
      <c r="J41" s="81">
        <v>19.68</v>
      </c>
      <c r="K41" s="81">
        <v>20.04</v>
      </c>
      <c r="L41" s="81">
        <v>20.52</v>
      </c>
      <c r="M41" s="81">
        <v>20.88</v>
      </c>
      <c r="N41" s="81">
        <v>21.36</v>
      </c>
      <c r="O41" s="81">
        <v>21.72</v>
      </c>
      <c r="P41" s="81">
        <v>22.200000000000003</v>
      </c>
      <c r="Q41" s="81">
        <v>22.68</v>
      </c>
      <c r="R41" s="81">
        <v>23.04</v>
      </c>
      <c r="S41" s="81">
        <v>23.52</v>
      </c>
      <c r="T41" s="81">
        <v>24</v>
      </c>
      <c r="U41" s="81">
        <v>24.48</v>
      </c>
      <c r="V41" s="81">
        <v>24.96</v>
      </c>
      <c r="W41" s="81">
        <v>25.44</v>
      </c>
      <c r="X41" s="81">
        <v>25.92</v>
      </c>
      <c r="Y41" s="81">
        <v>26.400000000000002</v>
      </c>
      <c r="Z41" s="81">
        <v>27</v>
      </c>
      <c r="AA41" s="81">
        <v>27.48</v>
      </c>
      <c r="AB41" s="81">
        <v>27.96</v>
      </c>
      <c r="AC41" s="81">
        <v>28.56</v>
      </c>
      <c r="AD41" s="81">
        <v>29.04</v>
      </c>
      <c r="AE41" s="81">
        <v>29.52</v>
      </c>
      <c r="AF41" s="81">
        <v>30.119999999999997</v>
      </c>
      <c r="AG41" s="81">
        <v>30.599999999999998</v>
      </c>
      <c r="AH41" s="81">
        <v>31.200000000000003</v>
      </c>
      <c r="AI41" s="81">
        <v>31.799999999999997</v>
      </c>
      <c r="AJ41" s="81">
        <v>32.28</v>
      </c>
      <c r="AK41" s="81">
        <v>32.880000000000003</v>
      </c>
      <c r="AL41" s="81">
        <v>33.480000000000004</v>
      </c>
      <c r="AM41" s="81">
        <v>34.08</v>
      </c>
      <c r="AN41" s="81">
        <v>34.68</v>
      </c>
      <c r="AO41" s="81">
        <v>35.400000000000006</v>
      </c>
      <c r="AP41" s="81">
        <v>36</v>
      </c>
      <c r="AQ41" s="81">
        <v>36.72</v>
      </c>
      <c r="AR41" s="81">
        <v>37.44</v>
      </c>
      <c r="AS41" s="81">
        <v>38.04</v>
      </c>
      <c r="AT41" s="81">
        <v>38.76</v>
      </c>
      <c r="AU41" s="81">
        <v>39.480000000000004</v>
      </c>
      <c r="AV41" s="81">
        <v>40.200000000000003</v>
      </c>
      <c r="AW41" s="81">
        <v>41.04</v>
      </c>
      <c r="AX41" s="81">
        <v>41.76</v>
      </c>
      <c r="AY41" s="81">
        <v>42.599999999999994</v>
      </c>
      <c r="AZ41" s="81">
        <v>43.44</v>
      </c>
      <c r="BA41" s="81">
        <v>0</v>
      </c>
      <c r="BB41" s="81">
        <v>0</v>
      </c>
      <c r="BC41" s="81">
        <v>0</v>
      </c>
      <c r="BD41" s="81">
        <v>0</v>
      </c>
      <c r="BE41" s="81">
        <v>0</v>
      </c>
      <c r="BF41" s="81">
        <v>0</v>
      </c>
      <c r="BG41"/>
    </row>
    <row r="42" spans="1:148" ht="14.25">
      <c r="A42"/>
      <c r="B42" s="75">
        <v>50</v>
      </c>
      <c r="C42" s="81">
        <v>17.16</v>
      </c>
      <c r="D42" s="81">
        <v>17.52</v>
      </c>
      <c r="E42" s="81">
        <v>17.88</v>
      </c>
      <c r="F42" s="81">
        <v>18.240000000000002</v>
      </c>
      <c r="G42" s="81">
        <v>18.600000000000001</v>
      </c>
      <c r="H42" s="81">
        <v>18.96</v>
      </c>
      <c r="I42" s="81">
        <v>19.32</v>
      </c>
      <c r="J42" s="81">
        <v>19.68</v>
      </c>
      <c r="K42" s="81">
        <v>20.16</v>
      </c>
      <c r="L42" s="81">
        <v>20.52</v>
      </c>
      <c r="M42" s="81">
        <v>21</v>
      </c>
      <c r="N42" s="81">
        <v>21.36</v>
      </c>
      <c r="O42" s="81">
        <v>21.84</v>
      </c>
      <c r="P42" s="81">
        <v>22.32</v>
      </c>
      <c r="Q42" s="81">
        <v>22.68</v>
      </c>
      <c r="R42" s="81">
        <v>23.16</v>
      </c>
      <c r="S42" s="81">
        <v>23.64</v>
      </c>
      <c r="T42" s="81">
        <v>24.119999999999997</v>
      </c>
      <c r="U42" s="81">
        <v>24.599999999999998</v>
      </c>
      <c r="V42" s="81">
        <v>25.08</v>
      </c>
      <c r="W42" s="81">
        <v>25.68</v>
      </c>
      <c r="X42" s="81">
        <v>26.160000000000004</v>
      </c>
      <c r="Y42" s="81">
        <v>26.64</v>
      </c>
      <c r="Z42" s="81">
        <v>27.240000000000002</v>
      </c>
      <c r="AA42" s="81">
        <v>27.72</v>
      </c>
      <c r="AB42" s="81">
        <v>28.200000000000003</v>
      </c>
      <c r="AC42" s="81">
        <v>28.799999999999997</v>
      </c>
      <c r="AD42" s="81">
        <v>29.400000000000002</v>
      </c>
      <c r="AE42" s="81">
        <v>29.880000000000003</v>
      </c>
      <c r="AF42" s="81">
        <v>30.48</v>
      </c>
      <c r="AG42" s="81">
        <v>30.96</v>
      </c>
      <c r="AH42" s="81">
        <v>31.56</v>
      </c>
      <c r="AI42" s="81">
        <v>32.160000000000004</v>
      </c>
      <c r="AJ42" s="81">
        <v>32.76</v>
      </c>
      <c r="AK42" s="81">
        <v>33.36</v>
      </c>
      <c r="AL42" s="81">
        <v>33.96</v>
      </c>
      <c r="AM42" s="81">
        <v>34.56</v>
      </c>
      <c r="AN42" s="81">
        <v>35.28</v>
      </c>
      <c r="AO42" s="81">
        <v>35.880000000000003</v>
      </c>
      <c r="AP42" s="81">
        <v>36.599999999999994</v>
      </c>
      <c r="AQ42" s="81">
        <v>37.32</v>
      </c>
      <c r="AR42" s="81">
        <v>38.04</v>
      </c>
      <c r="AS42" s="81">
        <v>38.76</v>
      </c>
      <c r="AT42" s="81">
        <v>39.480000000000004</v>
      </c>
      <c r="AU42" s="81">
        <v>40.200000000000003</v>
      </c>
      <c r="AV42" s="81">
        <v>40.92</v>
      </c>
      <c r="AW42" s="81">
        <v>41.64</v>
      </c>
      <c r="AX42" s="81">
        <v>42.480000000000004</v>
      </c>
      <c r="AY42" s="81">
        <v>43.2</v>
      </c>
      <c r="AZ42" s="81">
        <v>44.04</v>
      </c>
      <c r="BA42" s="81">
        <v>44.88</v>
      </c>
      <c r="BB42" s="81">
        <v>0</v>
      </c>
      <c r="BC42" s="81">
        <v>0</v>
      </c>
      <c r="BD42" s="81">
        <v>0</v>
      </c>
      <c r="BE42" s="81">
        <v>0</v>
      </c>
      <c r="BF42" s="81">
        <v>0</v>
      </c>
      <c r="BG42"/>
    </row>
    <row r="43" spans="1:148" ht="14.25">
      <c r="A43"/>
      <c r="B43" s="75">
        <v>51</v>
      </c>
      <c r="C43" s="81">
        <v>17.28</v>
      </c>
      <c r="D43" s="81">
        <v>17.52</v>
      </c>
      <c r="E43" s="81">
        <v>17.88</v>
      </c>
      <c r="F43" s="81">
        <v>18.240000000000002</v>
      </c>
      <c r="G43" s="81">
        <v>18.600000000000001</v>
      </c>
      <c r="H43" s="81">
        <v>18.96</v>
      </c>
      <c r="I43" s="81">
        <v>19.440000000000001</v>
      </c>
      <c r="J43" s="81">
        <v>19.799999999999997</v>
      </c>
      <c r="K43" s="81">
        <v>20.16</v>
      </c>
      <c r="L43" s="81">
        <v>20.64</v>
      </c>
      <c r="M43" s="81">
        <v>21</v>
      </c>
      <c r="N43" s="81">
        <v>21.48</v>
      </c>
      <c r="O43" s="81">
        <v>21.96</v>
      </c>
      <c r="P43" s="81">
        <v>22.32</v>
      </c>
      <c r="Q43" s="81">
        <v>22.799999999999997</v>
      </c>
      <c r="R43" s="81">
        <v>23.28</v>
      </c>
      <c r="S43" s="81">
        <v>23.759999999999998</v>
      </c>
      <c r="T43" s="81">
        <v>24.240000000000002</v>
      </c>
      <c r="U43" s="81">
        <v>24.72</v>
      </c>
      <c r="V43" s="81">
        <v>25.32</v>
      </c>
      <c r="W43" s="81">
        <v>25.799999999999997</v>
      </c>
      <c r="X43" s="81">
        <v>26.28</v>
      </c>
      <c r="Y43" s="81">
        <v>26.880000000000003</v>
      </c>
      <c r="Z43" s="81">
        <v>27.36</v>
      </c>
      <c r="AA43" s="81">
        <v>27.96</v>
      </c>
      <c r="AB43" s="81">
        <v>28.56</v>
      </c>
      <c r="AC43" s="81">
        <v>29.04</v>
      </c>
      <c r="AD43" s="81">
        <v>29.64</v>
      </c>
      <c r="AE43" s="81">
        <v>30.240000000000002</v>
      </c>
      <c r="AF43" s="81">
        <v>30.839999999999996</v>
      </c>
      <c r="AG43" s="81">
        <v>31.32</v>
      </c>
      <c r="AH43" s="81">
        <v>31.92</v>
      </c>
      <c r="AI43" s="81">
        <v>32.519999999999996</v>
      </c>
      <c r="AJ43" s="81">
        <v>33.24</v>
      </c>
      <c r="AK43" s="81">
        <v>33.839999999999996</v>
      </c>
      <c r="AL43" s="81">
        <v>34.44</v>
      </c>
      <c r="AM43" s="81">
        <v>35.04</v>
      </c>
      <c r="AN43" s="81">
        <v>35.76</v>
      </c>
      <c r="AO43" s="81">
        <v>36.480000000000004</v>
      </c>
      <c r="AP43" s="81">
        <v>37.200000000000003</v>
      </c>
      <c r="AQ43" s="81">
        <v>37.92</v>
      </c>
      <c r="AR43" s="81">
        <v>38.64</v>
      </c>
      <c r="AS43" s="81">
        <v>39.36</v>
      </c>
      <c r="AT43" s="81">
        <v>40.08</v>
      </c>
      <c r="AU43" s="81">
        <v>40.799999999999997</v>
      </c>
      <c r="AV43" s="81">
        <v>41.64</v>
      </c>
      <c r="AW43" s="81">
        <v>42.36</v>
      </c>
      <c r="AX43" s="81">
        <v>43.2</v>
      </c>
      <c r="AY43" s="81">
        <v>43.92</v>
      </c>
      <c r="AZ43" s="81">
        <v>44.76</v>
      </c>
      <c r="BA43" s="81">
        <v>45.72</v>
      </c>
      <c r="BB43" s="81">
        <v>46.56</v>
      </c>
      <c r="BC43" s="81">
        <v>0</v>
      </c>
      <c r="BD43" s="81">
        <v>0</v>
      </c>
      <c r="BE43" s="81">
        <v>0</v>
      </c>
      <c r="BF43" s="81">
        <v>0</v>
      </c>
      <c r="BG43"/>
    </row>
    <row r="44" spans="1:148" ht="14.25">
      <c r="A44"/>
      <c r="B44" s="75">
        <v>52</v>
      </c>
      <c r="C44" s="81">
        <v>17.28</v>
      </c>
      <c r="D44" s="81">
        <v>17.64</v>
      </c>
      <c r="E44" s="81">
        <v>17.88</v>
      </c>
      <c r="F44" s="81">
        <v>18.240000000000002</v>
      </c>
      <c r="G44" s="81">
        <v>18.600000000000001</v>
      </c>
      <c r="H44" s="81">
        <v>19.080000000000002</v>
      </c>
      <c r="I44" s="81">
        <v>19.440000000000001</v>
      </c>
      <c r="J44" s="81">
        <v>19.799999999999997</v>
      </c>
      <c r="K44" s="81">
        <v>20.28</v>
      </c>
      <c r="L44" s="81">
        <v>20.64</v>
      </c>
      <c r="M44" s="81">
        <v>21.12</v>
      </c>
      <c r="N44" s="81">
        <v>21.48</v>
      </c>
      <c r="O44" s="81">
        <v>21.96</v>
      </c>
      <c r="P44" s="81">
        <v>22.44</v>
      </c>
      <c r="Q44" s="81">
        <v>22.919999999999998</v>
      </c>
      <c r="R44" s="81">
        <v>23.4</v>
      </c>
      <c r="S44" s="81">
        <v>23.88</v>
      </c>
      <c r="T44" s="81">
        <v>24.36</v>
      </c>
      <c r="U44" s="81">
        <v>24.96</v>
      </c>
      <c r="V44" s="81">
        <v>25.44</v>
      </c>
      <c r="W44" s="81">
        <v>25.92</v>
      </c>
      <c r="X44" s="81">
        <v>26.52</v>
      </c>
      <c r="Y44" s="81">
        <v>27.119999999999997</v>
      </c>
      <c r="Z44" s="81">
        <v>27.599999999999998</v>
      </c>
      <c r="AA44" s="81">
        <v>28.200000000000003</v>
      </c>
      <c r="AB44" s="81">
        <v>28.799999999999997</v>
      </c>
      <c r="AC44" s="81">
        <v>29.400000000000002</v>
      </c>
      <c r="AD44" s="81">
        <v>29.880000000000003</v>
      </c>
      <c r="AE44" s="81">
        <v>30.48</v>
      </c>
      <c r="AF44" s="81">
        <v>31.08</v>
      </c>
      <c r="AG44" s="81">
        <v>31.68</v>
      </c>
      <c r="AH44" s="81">
        <v>32.400000000000006</v>
      </c>
      <c r="AI44" s="81">
        <v>33</v>
      </c>
      <c r="AJ44" s="81">
        <v>33.599999999999994</v>
      </c>
      <c r="AK44" s="81">
        <v>34.32</v>
      </c>
      <c r="AL44" s="81">
        <v>34.92</v>
      </c>
      <c r="AM44" s="81">
        <v>35.64</v>
      </c>
      <c r="AN44" s="81">
        <v>36.36</v>
      </c>
      <c r="AO44" s="81">
        <v>37.08</v>
      </c>
      <c r="AP44" s="81">
        <v>37.799999999999997</v>
      </c>
      <c r="AQ44" s="81">
        <v>38.519999999999996</v>
      </c>
      <c r="AR44" s="81">
        <v>39.24</v>
      </c>
      <c r="AS44" s="81">
        <v>40.08</v>
      </c>
      <c r="AT44" s="81">
        <v>40.799999999999997</v>
      </c>
      <c r="AU44" s="81">
        <v>41.519999999999996</v>
      </c>
      <c r="AV44" s="81">
        <v>42.36</v>
      </c>
      <c r="AW44" s="81">
        <v>43.08</v>
      </c>
      <c r="AX44" s="81">
        <v>43.92</v>
      </c>
      <c r="AY44" s="81">
        <v>44.76</v>
      </c>
      <c r="AZ44" s="81">
        <v>45.599999999999994</v>
      </c>
      <c r="BA44" s="81">
        <v>46.44</v>
      </c>
      <c r="BB44" s="81">
        <v>47.28</v>
      </c>
      <c r="BC44" s="81">
        <v>48.239999999999995</v>
      </c>
      <c r="BD44" s="81">
        <v>0</v>
      </c>
      <c r="BE44" s="81">
        <v>0</v>
      </c>
      <c r="BF44" s="81">
        <v>0</v>
      </c>
    </row>
    <row r="45" spans="1:148" ht="14.25">
      <c r="A45"/>
      <c r="B45" s="75">
        <v>53</v>
      </c>
      <c r="C45" s="81">
        <v>17.28</v>
      </c>
      <c r="D45" s="81">
        <v>17.64</v>
      </c>
      <c r="E45" s="81">
        <v>18</v>
      </c>
      <c r="F45" s="81">
        <v>18.36</v>
      </c>
      <c r="G45" s="81">
        <v>18.72</v>
      </c>
      <c r="H45" s="81">
        <v>19.080000000000002</v>
      </c>
      <c r="I45" s="81">
        <v>19.440000000000001</v>
      </c>
      <c r="J45" s="81">
        <v>19.799999999999997</v>
      </c>
      <c r="K45" s="81">
        <v>20.28</v>
      </c>
      <c r="L45" s="81">
        <v>20.64</v>
      </c>
      <c r="M45" s="81">
        <v>21.12</v>
      </c>
      <c r="N45" s="81">
        <v>21.6</v>
      </c>
      <c r="O45" s="81">
        <v>22.080000000000002</v>
      </c>
      <c r="P45" s="81">
        <v>22.56</v>
      </c>
      <c r="Q45" s="81">
        <v>23.04</v>
      </c>
      <c r="R45" s="81">
        <v>23.52</v>
      </c>
      <c r="S45" s="81">
        <v>24</v>
      </c>
      <c r="T45" s="81">
        <v>24.48</v>
      </c>
      <c r="U45" s="81">
        <v>25.08</v>
      </c>
      <c r="V45" s="81">
        <v>25.56</v>
      </c>
      <c r="W45" s="81">
        <v>26.160000000000004</v>
      </c>
      <c r="X45" s="81">
        <v>26.64</v>
      </c>
      <c r="Y45" s="81">
        <v>27.240000000000002</v>
      </c>
      <c r="Z45" s="81">
        <v>27.839999999999996</v>
      </c>
      <c r="AA45" s="81">
        <v>28.44</v>
      </c>
      <c r="AB45" s="81">
        <v>29.04</v>
      </c>
      <c r="AC45" s="81">
        <v>29.64</v>
      </c>
      <c r="AD45" s="81">
        <v>30.240000000000002</v>
      </c>
      <c r="AE45" s="81">
        <v>30.839999999999996</v>
      </c>
      <c r="AF45" s="81">
        <v>31.44</v>
      </c>
      <c r="AG45" s="81">
        <v>32.04</v>
      </c>
      <c r="AH45" s="81">
        <v>32.76</v>
      </c>
      <c r="AI45" s="81">
        <v>33.36</v>
      </c>
      <c r="AJ45" s="81">
        <v>34.08</v>
      </c>
      <c r="AK45" s="81">
        <v>34.68</v>
      </c>
      <c r="AL45" s="81">
        <v>35.400000000000006</v>
      </c>
      <c r="AM45" s="81">
        <v>36.119999999999997</v>
      </c>
      <c r="AN45" s="81">
        <v>36.839999999999996</v>
      </c>
      <c r="AO45" s="81">
        <v>37.56</v>
      </c>
      <c r="AP45" s="81">
        <v>38.400000000000006</v>
      </c>
      <c r="AQ45" s="81">
        <v>39.119999999999997</v>
      </c>
      <c r="AR45" s="81">
        <v>39.96</v>
      </c>
      <c r="AS45" s="81">
        <v>40.68</v>
      </c>
      <c r="AT45" s="81">
        <v>41.519999999999996</v>
      </c>
      <c r="AU45" s="81">
        <v>42.36</v>
      </c>
      <c r="AV45" s="81">
        <v>43.08</v>
      </c>
      <c r="AW45" s="81">
        <v>43.92</v>
      </c>
      <c r="AX45" s="81">
        <v>44.76</v>
      </c>
      <c r="AY45" s="81">
        <v>45.599999999999994</v>
      </c>
      <c r="AZ45" s="81">
        <v>46.44</v>
      </c>
      <c r="BA45" s="81">
        <v>47.28</v>
      </c>
      <c r="BB45" s="81">
        <v>48.12</v>
      </c>
      <c r="BC45" s="81">
        <v>49.08</v>
      </c>
      <c r="BD45" s="81">
        <v>50.04</v>
      </c>
      <c r="BE45" s="81">
        <v>0</v>
      </c>
      <c r="BF45" s="81">
        <v>0</v>
      </c>
    </row>
    <row r="46" spans="1:148" ht="14.25">
      <c r="A46"/>
      <c r="B46" s="75">
        <v>54</v>
      </c>
      <c r="C46" s="81">
        <v>17.28</v>
      </c>
      <c r="D46" s="81">
        <v>17.64</v>
      </c>
      <c r="E46" s="81">
        <v>18</v>
      </c>
      <c r="F46" s="81">
        <v>18.36</v>
      </c>
      <c r="G46" s="81">
        <v>18.72</v>
      </c>
      <c r="H46" s="81">
        <v>19.080000000000002</v>
      </c>
      <c r="I46" s="81">
        <v>19.440000000000001</v>
      </c>
      <c r="J46" s="81">
        <v>19.919999999999998</v>
      </c>
      <c r="K46" s="81">
        <v>20.28</v>
      </c>
      <c r="L46" s="81">
        <v>20.759999999999998</v>
      </c>
      <c r="M46" s="81">
        <v>21.240000000000002</v>
      </c>
      <c r="N46" s="81">
        <v>21.6</v>
      </c>
      <c r="O46" s="81">
        <v>22.080000000000002</v>
      </c>
      <c r="P46" s="81">
        <v>22.56</v>
      </c>
      <c r="Q46" s="81">
        <v>23.04</v>
      </c>
      <c r="R46" s="81">
        <v>23.64</v>
      </c>
      <c r="S46" s="81">
        <v>24.119999999999997</v>
      </c>
      <c r="T46" s="81">
        <v>24.599999999999998</v>
      </c>
      <c r="U46" s="81">
        <v>25.200000000000003</v>
      </c>
      <c r="V46" s="81">
        <v>25.68</v>
      </c>
      <c r="W46" s="81">
        <v>26.28</v>
      </c>
      <c r="X46" s="81">
        <v>26.880000000000003</v>
      </c>
      <c r="Y46" s="81">
        <v>27.48</v>
      </c>
      <c r="Z46" s="81">
        <v>28.08</v>
      </c>
      <c r="AA46" s="81">
        <v>28.68</v>
      </c>
      <c r="AB46" s="81">
        <v>29.28</v>
      </c>
      <c r="AC46" s="81">
        <v>29.880000000000003</v>
      </c>
      <c r="AD46" s="81">
        <v>30.48</v>
      </c>
      <c r="AE46" s="81">
        <v>31.08</v>
      </c>
      <c r="AF46" s="81">
        <v>31.799999999999997</v>
      </c>
      <c r="AG46" s="81">
        <v>32.400000000000006</v>
      </c>
      <c r="AH46" s="81">
        <v>33.119999999999997</v>
      </c>
      <c r="AI46" s="81">
        <v>33.839999999999996</v>
      </c>
      <c r="AJ46" s="81">
        <v>34.44</v>
      </c>
      <c r="AK46" s="81">
        <v>35.160000000000004</v>
      </c>
      <c r="AL46" s="81">
        <v>35.880000000000003</v>
      </c>
      <c r="AM46" s="81">
        <v>36.599999999999994</v>
      </c>
      <c r="AN46" s="81">
        <v>37.44</v>
      </c>
      <c r="AO46" s="81">
        <v>38.160000000000004</v>
      </c>
      <c r="AP46" s="81">
        <v>39</v>
      </c>
      <c r="AQ46" s="81">
        <v>39.839999999999996</v>
      </c>
      <c r="AR46" s="81">
        <v>40.68</v>
      </c>
      <c r="AS46" s="81">
        <v>41.400000000000006</v>
      </c>
      <c r="AT46" s="81">
        <v>42.24</v>
      </c>
      <c r="AU46" s="81">
        <v>43.08</v>
      </c>
      <c r="AV46" s="81">
        <v>43.92</v>
      </c>
      <c r="AW46" s="81">
        <v>44.76</v>
      </c>
      <c r="AX46" s="81">
        <v>45.599999999999994</v>
      </c>
      <c r="AY46" s="81">
        <v>46.44</v>
      </c>
      <c r="AZ46" s="81">
        <v>47.28</v>
      </c>
      <c r="BA46" s="81">
        <v>48.12</v>
      </c>
      <c r="BB46" s="81">
        <v>49.08</v>
      </c>
      <c r="BC46" s="81">
        <v>49.92</v>
      </c>
      <c r="BD46" s="81">
        <v>50.88</v>
      </c>
      <c r="BE46" s="81">
        <v>51.84</v>
      </c>
      <c r="BF46" s="81">
        <v>0</v>
      </c>
    </row>
    <row r="47" spans="1:148" ht="14.25">
      <c r="A47"/>
      <c r="B47" s="75">
        <v>55</v>
      </c>
      <c r="C47" s="81">
        <v>17.28</v>
      </c>
      <c r="D47" s="81">
        <v>17.64</v>
      </c>
      <c r="E47" s="81">
        <v>18</v>
      </c>
      <c r="F47" s="81">
        <v>18.36</v>
      </c>
      <c r="G47" s="81">
        <v>18.72</v>
      </c>
      <c r="H47" s="81">
        <v>19.080000000000002</v>
      </c>
      <c r="I47" s="81">
        <v>19.559999999999999</v>
      </c>
      <c r="J47" s="81">
        <v>19.919999999999998</v>
      </c>
      <c r="K47" s="81">
        <v>20.399999999999999</v>
      </c>
      <c r="L47" s="81">
        <v>20.759999999999998</v>
      </c>
      <c r="M47" s="81">
        <v>21.240000000000002</v>
      </c>
      <c r="N47" s="81">
        <v>21.72</v>
      </c>
      <c r="O47" s="81">
        <v>22.200000000000003</v>
      </c>
      <c r="P47" s="81">
        <v>22.68</v>
      </c>
      <c r="Q47" s="81">
        <v>23.16</v>
      </c>
      <c r="R47" s="81">
        <v>23.64</v>
      </c>
      <c r="S47" s="81">
        <v>24.240000000000002</v>
      </c>
      <c r="T47" s="81">
        <v>24.72</v>
      </c>
      <c r="U47" s="81">
        <v>25.32</v>
      </c>
      <c r="V47" s="81">
        <v>25.799999999999997</v>
      </c>
      <c r="W47" s="81">
        <v>26.400000000000002</v>
      </c>
      <c r="X47" s="81">
        <v>27</v>
      </c>
      <c r="Y47" s="81">
        <v>27.599999999999998</v>
      </c>
      <c r="Z47" s="81">
        <v>28.200000000000003</v>
      </c>
      <c r="AA47" s="81">
        <v>28.799999999999997</v>
      </c>
      <c r="AB47" s="81">
        <v>29.52</v>
      </c>
      <c r="AC47" s="81">
        <v>30.119999999999997</v>
      </c>
      <c r="AD47" s="81">
        <v>30.72</v>
      </c>
      <c r="AE47" s="81">
        <v>31.44</v>
      </c>
      <c r="AF47" s="81">
        <v>32.160000000000004</v>
      </c>
      <c r="AG47" s="81">
        <v>32.76</v>
      </c>
      <c r="AH47" s="81">
        <v>33.480000000000004</v>
      </c>
      <c r="AI47" s="81">
        <v>34.200000000000003</v>
      </c>
      <c r="AJ47" s="81">
        <v>34.92</v>
      </c>
      <c r="AK47" s="81">
        <v>35.64</v>
      </c>
      <c r="AL47" s="81">
        <v>36.36</v>
      </c>
      <c r="AM47" s="81">
        <v>37.200000000000003</v>
      </c>
      <c r="AN47" s="81">
        <v>37.92</v>
      </c>
      <c r="AO47" s="81">
        <v>38.76</v>
      </c>
      <c r="AP47" s="81">
        <v>39.599999999999994</v>
      </c>
      <c r="AQ47" s="81">
        <v>40.44</v>
      </c>
      <c r="AR47" s="81">
        <v>41.28</v>
      </c>
      <c r="AS47" s="81">
        <v>42.12</v>
      </c>
      <c r="AT47" s="81">
        <v>42.96</v>
      </c>
      <c r="AU47" s="81">
        <v>43.92</v>
      </c>
      <c r="AV47" s="81">
        <v>44.76</v>
      </c>
      <c r="AW47" s="81">
        <v>45.599999999999994</v>
      </c>
      <c r="AX47" s="81">
        <v>46.44</v>
      </c>
      <c r="AY47" s="81">
        <v>47.28</v>
      </c>
      <c r="AZ47" s="81">
        <v>48.12</v>
      </c>
      <c r="BA47" s="81">
        <v>49.08</v>
      </c>
      <c r="BB47" s="81">
        <v>49.92</v>
      </c>
      <c r="BC47" s="81">
        <v>50.88</v>
      </c>
      <c r="BD47" s="81">
        <v>51.84</v>
      </c>
      <c r="BE47" s="81">
        <v>52.800000000000004</v>
      </c>
      <c r="BF47" s="81">
        <v>53.760000000000005</v>
      </c>
    </row>
    <row r="48" spans="1:148" s="5" customFormat="1" ht="14.25">
      <c r="A48"/>
      <c r="B48" s="75">
        <v>56</v>
      </c>
      <c r="C48" s="81">
        <v>17.28</v>
      </c>
      <c r="D48" s="81">
        <v>17.64</v>
      </c>
      <c r="E48" s="81">
        <v>18</v>
      </c>
      <c r="F48" s="81">
        <v>18.36</v>
      </c>
      <c r="G48" s="81">
        <v>18.72</v>
      </c>
      <c r="H48" s="81">
        <v>19.080000000000002</v>
      </c>
      <c r="I48" s="81">
        <v>19.559999999999999</v>
      </c>
      <c r="J48" s="81">
        <v>19.919999999999998</v>
      </c>
      <c r="K48" s="81">
        <v>20.399999999999999</v>
      </c>
      <c r="L48" s="81">
        <v>20.88</v>
      </c>
      <c r="M48" s="81">
        <v>21.240000000000002</v>
      </c>
      <c r="N48" s="81">
        <v>21.72</v>
      </c>
      <c r="O48" s="81">
        <v>22.200000000000003</v>
      </c>
      <c r="P48" s="81">
        <v>22.68</v>
      </c>
      <c r="Q48" s="81">
        <v>23.28</v>
      </c>
      <c r="R48" s="81">
        <v>23.759999999999998</v>
      </c>
      <c r="S48" s="81">
        <v>24.240000000000002</v>
      </c>
      <c r="T48" s="81">
        <v>24.839999999999996</v>
      </c>
      <c r="U48" s="81">
        <v>25.44</v>
      </c>
      <c r="V48" s="81">
        <v>25.92</v>
      </c>
      <c r="W48" s="81">
        <v>26.52</v>
      </c>
      <c r="X48" s="81">
        <v>27.119999999999997</v>
      </c>
      <c r="Y48" s="81">
        <v>27.72</v>
      </c>
      <c r="Z48" s="81">
        <v>28.44</v>
      </c>
      <c r="AA48" s="81">
        <v>29.04</v>
      </c>
      <c r="AB48" s="81">
        <v>29.64</v>
      </c>
      <c r="AC48" s="81">
        <v>30.36</v>
      </c>
      <c r="AD48" s="81">
        <v>31.08</v>
      </c>
      <c r="AE48" s="81">
        <v>31.68</v>
      </c>
      <c r="AF48" s="81">
        <v>32.400000000000006</v>
      </c>
      <c r="AG48" s="81">
        <v>33.119999999999997</v>
      </c>
      <c r="AH48" s="81">
        <v>33.839999999999996</v>
      </c>
      <c r="AI48" s="81">
        <v>34.56</v>
      </c>
      <c r="AJ48" s="81">
        <v>35.28</v>
      </c>
      <c r="AK48" s="81">
        <v>36.119999999999997</v>
      </c>
      <c r="AL48" s="81">
        <v>36.839999999999996</v>
      </c>
      <c r="AM48" s="81">
        <v>37.68</v>
      </c>
      <c r="AN48" s="81">
        <v>38.519999999999996</v>
      </c>
      <c r="AO48" s="81">
        <v>39.36</v>
      </c>
      <c r="AP48" s="81">
        <v>40.200000000000003</v>
      </c>
      <c r="AQ48" s="81">
        <v>41.160000000000004</v>
      </c>
      <c r="AR48" s="81">
        <v>42</v>
      </c>
      <c r="AS48" s="81">
        <v>42.96</v>
      </c>
      <c r="AT48" s="81">
        <v>43.8</v>
      </c>
      <c r="AU48" s="81">
        <v>44.64</v>
      </c>
      <c r="AV48" s="81">
        <v>45.599999999999994</v>
      </c>
      <c r="AW48" s="81">
        <v>46.44</v>
      </c>
      <c r="AX48" s="81">
        <v>47.28</v>
      </c>
      <c r="AY48" s="81">
        <v>48.239999999999995</v>
      </c>
      <c r="AZ48" s="81">
        <v>49.08</v>
      </c>
      <c r="BA48" s="81">
        <v>50.04</v>
      </c>
      <c r="BB48" s="81">
        <v>51</v>
      </c>
      <c r="BC48" s="81">
        <v>51.84</v>
      </c>
      <c r="BD48" s="81">
        <v>52.800000000000004</v>
      </c>
      <c r="BE48" s="81">
        <v>53.760000000000005</v>
      </c>
      <c r="BF48" s="81">
        <v>54.84</v>
      </c>
    </row>
    <row r="49" spans="1:58" s="5" customFormat="1" ht="14.25">
      <c r="A49" s="1"/>
      <c r="B49" s="75">
        <v>57</v>
      </c>
      <c r="C49" s="81">
        <v>17.28</v>
      </c>
      <c r="D49" s="81">
        <v>17.64</v>
      </c>
      <c r="E49" s="81">
        <v>18</v>
      </c>
      <c r="F49" s="81">
        <v>18.36</v>
      </c>
      <c r="G49" s="81">
        <v>18.72</v>
      </c>
      <c r="H49" s="81">
        <v>19.200000000000003</v>
      </c>
      <c r="I49" s="81">
        <v>19.559999999999999</v>
      </c>
      <c r="J49" s="81">
        <v>19.919999999999998</v>
      </c>
      <c r="K49" s="81">
        <v>20.399999999999999</v>
      </c>
      <c r="L49" s="81">
        <v>20.88</v>
      </c>
      <c r="M49" s="81">
        <v>21.36</v>
      </c>
      <c r="N49" s="81">
        <v>21.84</v>
      </c>
      <c r="O49" s="81">
        <v>22.32</v>
      </c>
      <c r="P49" s="81">
        <v>22.799999999999997</v>
      </c>
      <c r="Q49" s="81">
        <v>23.28</v>
      </c>
      <c r="R49" s="81">
        <v>23.759999999999998</v>
      </c>
      <c r="S49" s="81">
        <v>24.36</v>
      </c>
      <c r="T49" s="81">
        <v>24.96</v>
      </c>
      <c r="U49" s="81">
        <v>25.44</v>
      </c>
      <c r="V49" s="81">
        <v>26.04</v>
      </c>
      <c r="W49" s="81">
        <v>26.64</v>
      </c>
      <c r="X49" s="81">
        <v>27.240000000000002</v>
      </c>
      <c r="Y49" s="81">
        <v>27.96</v>
      </c>
      <c r="Z49" s="81">
        <v>28.56</v>
      </c>
      <c r="AA49" s="81">
        <v>29.28</v>
      </c>
      <c r="AB49" s="81">
        <v>29.880000000000003</v>
      </c>
      <c r="AC49" s="81">
        <v>30.599999999999998</v>
      </c>
      <c r="AD49" s="81">
        <v>31.32</v>
      </c>
      <c r="AE49" s="81">
        <v>32.04</v>
      </c>
      <c r="AF49" s="81">
        <v>32.76</v>
      </c>
      <c r="AG49" s="81">
        <v>33.480000000000004</v>
      </c>
      <c r="AH49" s="81">
        <v>34.200000000000003</v>
      </c>
      <c r="AI49" s="81">
        <v>34.92</v>
      </c>
      <c r="AJ49" s="81">
        <v>35.76</v>
      </c>
      <c r="AK49" s="81">
        <v>36.480000000000004</v>
      </c>
      <c r="AL49" s="81">
        <v>37.32</v>
      </c>
      <c r="AM49" s="81">
        <v>38.160000000000004</v>
      </c>
      <c r="AN49" s="81">
        <v>39</v>
      </c>
      <c r="AO49" s="81">
        <v>39.96</v>
      </c>
      <c r="AP49" s="81">
        <v>40.799999999999997</v>
      </c>
      <c r="AQ49" s="81">
        <v>41.76</v>
      </c>
      <c r="AR49" s="81">
        <v>42.72</v>
      </c>
      <c r="AS49" s="81">
        <v>43.68</v>
      </c>
      <c r="AT49" s="81">
        <v>44.519999999999996</v>
      </c>
      <c r="AU49" s="81">
        <v>45.480000000000004</v>
      </c>
      <c r="AV49" s="81">
        <v>46.44</v>
      </c>
      <c r="AW49" s="81">
        <v>47.400000000000006</v>
      </c>
      <c r="AX49" s="81">
        <v>48.239999999999995</v>
      </c>
      <c r="AY49" s="81">
        <v>49.199999999999996</v>
      </c>
      <c r="AZ49" s="81">
        <v>50.16</v>
      </c>
      <c r="BA49" s="81">
        <v>51</v>
      </c>
      <c r="BB49" s="81">
        <v>51.96</v>
      </c>
      <c r="BC49" s="81">
        <v>52.92</v>
      </c>
      <c r="BD49" s="81">
        <v>53.88</v>
      </c>
      <c r="BE49" s="81">
        <v>54.84</v>
      </c>
      <c r="BF49" s="81">
        <v>55.92</v>
      </c>
    </row>
    <row r="50" spans="1:58" s="5" customFormat="1" ht="14.25">
      <c r="A50" s="1"/>
      <c r="B50" s="75">
        <v>58</v>
      </c>
      <c r="C50" s="81">
        <v>17.28</v>
      </c>
      <c r="D50" s="81">
        <v>17.64</v>
      </c>
      <c r="E50" s="81">
        <v>18</v>
      </c>
      <c r="F50" s="81">
        <v>18.36</v>
      </c>
      <c r="G50" s="81">
        <v>18.84</v>
      </c>
      <c r="H50" s="81">
        <v>19.200000000000003</v>
      </c>
      <c r="I50" s="81">
        <v>19.559999999999999</v>
      </c>
      <c r="J50" s="81">
        <v>20.04</v>
      </c>
      <c r="K50" s="81">
        <v>20.399999999999999</v>
      </c>
      <c r="L50" s="81">
        <v>20.88</v>
      </c>
      <c r="M50" s="81">
        <v>21.36</v>
      </c>
      <c r="N50" s="81">
        <v>21.84</v>
      </c>
      <c r="O50" s="81">
        <v>22.32</v>
      </c>
      <c r="P50" s="81">
        <v>22.799999999999997</v>
      </c>
      <c r="Q50" s="81">
        <v>23.4</v>
      </c>
      <c r="R50" s="81">
        <v>23.88</v>
      </c>
      <c r="S50" s="81">
        <v>24.48</v>
      </c>
      <c r="T50" s="81">
        <v>24.96</v>
      </c>
      <c r="U50" s="81">
        <v>25.56</v>
      </c>
      <c r="V50" s="81">
        <v>26.160000000000004</v>
      </c>
      <c r="W50" s="81">
        <v>26.759999999999998</v>
      </c>
      <c r="X50" s="81">
        <v>27.36</v>
      </c>
      <c r="Y50" s="81">
        <v>28.08</v>
      </c>
      <c r="Z50" s="81">
        <v>28.68</v>
      </c>
      <c r="AA50" s="81">
        <v>29.400000000000002</v>
      </c>
      <c r="AB50" s="81">
        <v>30.119999999999997</v>
      </c>
      <c r="AC50" s="81">
        <v>30.839999999999996</v>
      </c>
      <c r="AD50" s="81">
        <v>31.56</v>
      </c>
      <c r="AE50" s="81">
        <v>32.28</v>
      </c>
      <c r="AF50" s="81">
        <v>33</v>
      </c>
      <c r="AG50" s="81">
        <v>33.72</v>
      </c>
      <c r="AH50" s="81">
        <v>34.56</v>
      </c>
      <c r="AI50" s="81">
        <v>35.28</v>
      </c>
      <c r="AJ50" s="81">
        <v>36.119999999999997</v>
      </c>
      <c r="AK50" s="81">
        <v>36.96</v>
      </c>
      <c r="AL50" s="81">
        <v>37.799999999999997</v>
      </c>
      <c r="AM50" s="81">
        <v>38.64</v>
      </c>
      <c r="AN50" s="81">
        <v>39.599999999999994</v>
      </c>
      <c r="AO50" s="81">
        <v>40.56</v>
      </c>
      <c r="AP50" s="81">
        <v>41.519999999999996</v>
      </c>
      <c r="AQ50" s="81">
        <v>42.480000000000004</v>
      </c>
      <c r="AR50" s="81">
        <v>43.44</v>
      </c>
      <c r="AS50" s="81">
        <v>44.400000000000006</v>
      </c>
      <c r="AT50" s="81">
        <v>45.36</v>
      </c>
      <c r="AU50" s="81">
        <v>46.32</v>
      </c>
      <c r="AV50" s="81">
        <v>47.28</v>
      </c>
      <c r="AW50" s="81">
        <v>48.239999999999995</v>
      </c>
      <c r="AX50" s="81">
        <v>49.199999999999996</v>
      </c>
      <c r="AY50" s="81">
        <v>50.16</v>
      </c>
      <c r="AZ50" s="81">
        <v>51.12</v>
      </c>
      <c r="BA50" s="81">
        <v>52.08</v>
      </c>
      <c r="BB50" s="81">
        <v>53.04</v>
      </c>
      <c r="BC50" s="81">
        <v>54</v>
      </c>
      <c r="BD50" s="81">
        <v>54.96</v>
      </c>
      <c r="BE50" s="81">
        <v>56.04</v>
      </c>
      <c r="BF50" s="81">
        <v>57</v>
      </c>
    </row>
    <row r="51" spans="1:58" s="5" customFormat="1" ht="14.25">
      <c r="A51" s="1"/>
      <c r="B51" s="75">
        <v>59</v>
      </c>
      <c r="C51" s="81">
        <v>17.28</v>
      </c>
      <c r="D51" s="81">
        <v>17.64</v>
      </c>
      <c r="E51" s="81">
        <v>18</v>
      </c>
      <c r="F51" s="81">
        <v>18.36</v>
      </c>
      <c r="G51" s="81">
        <v>18.84</v>
      </c>
      <c r="H51" s="81">
        <v>19.200000000000003</v>
      </c>
      <c r="I51" s="81">
        <v>19.559999999999999</v>
      </c>
      <c r="J51" s="81">
        <v>20.04</v>
      </c>
      <c r="K51" s="81">
        <v>20.52</v>
      </c>
      <c r="L51" s="81">
        <v>20.88</v>
      </c>
      <c r="M51" s="81">
        <v>21.36</v>
      </c>
      <c r="N51" s="81">
        <v>21.84</v>
      </c>
      <c r="O51" s="81">
        <v>22.32</v>
      </c>
      <c r="P51" s="81">
        <v>22.919999999999998</v>
      </c>
      <c r="Q51" s="81">
        <v>23.4</v>
      </c>
      <c r="R51" s="81">
        <v>24</v>
      </c>
      <c r="S51" s="81">
        <v>24.48</v>
      </c>
      <c r="T51" s="81">
        <v>25.08</v>
      </c>
      <c r="U51" s="81">
        <v>25.68</v>
      </c>
      <c r="V51" s="81">
        <v>26.28</v>
      </c>
      <c r="W51" s="81">
        <v>26.880000000000003</v>
      </c>
      <c r="X51" s="81">
        <v>27.599999999999998</v>
      </c>
      <c r="Y51" s="81">
        <v>28.200000000000003</v>
      </c>
      <c r="Z51" s="81">
        <v>28.92</v>
      </c>
      <c r="AA51" s="81">
        <v>29.52</v>
      </c>
      <c r="AB51" s="81">
        <v>30.240000000000002</v>
      </c>
      <c r="AC51" s="81">
        <v>30.96</v>
      </c>
      <c r="AD51" s="81">
        <v>31.799999999999997</v>
      </c>
      <c r="AE51" s="81">
        <v>32.519999999999996</v>
      </c>
      <c r="AF51" s="81">
        <v>33.24</v>
      </c>
      <c r="AG51" s="81">
        <v>34.08</v>
      </c>
      <c r="AH51" s="81">
        <v>34.92</v>
      </c>
      <c r="AI51" s="81">
        <v>35.64</v>
      </c>
      <c r="AJ51" s="81">
        <v>36.480000000000004</v>
      </c>
      <c r="AK51" s="81">
        <v>37.44</v>
      </c>
      <c r="AL51" s="81">
        <v>38.28</v>
      </c>
      <c r="AM51" s="81">
        <v>39.24</v>
      </c>
      <c r="AN51" s="81">
        <v>40.200000000000003</v>
      </c>
      <c r="AO51" s="81">
        <v>41.160000000000004</v>
      </c>
      <c r="AP51" s="81">
        <v>42.12</v>
      </c>
      <c r="AQ51" s="81">
        <v>43.08</v>
      </c>
      <c r="AR51" s="81">
        <v>44.160000000000004</v>
      </c>
      <c r="AS51" s="81">
        <v>45.24</v>
      </c>
      <c r="AT51" s="81">
        <v>46.2</v>
      </c>
      <c r="AU51" s="81">
        <v>47.160000000000004</v>
      </c>
      <c r="AV51" s="81">
        <v>48.239999999999995</v>
      </c>
      <c r="AW51" s="81">
        <v>49.199999999999996</v>
      </c>
      <c r="AX51" s="81">
        <v>50.28</v>
      </c>
      <c r="AY51" s="81">
        <v>51.239999999999995</v>
      </c>
      <c r="AZ51" s="81">
        <v>52.199999999999996</v>
      </c>
      <c r="BA51" s="81">
        <v>53.16</v>
      </c>
      <c r="BB51" s="81">
        <v>54.239999999999995</v>
      </c>
      <c r="BC51" s="81">
        <v>55.199999999999996</v>
      </c>
      <c r="BD51" s="81">
        <v>56.16</v>
      </c>
      <c r="BE51" s="81">
        <v>57.239999999999995</v>
      </c>
      <c r="BF51" s="81">
        <v>58.199999999999996</v>
      </c>
    </row>
    <row r="52" spans="1:58" s="5" customFormat="1" ht="14.25">
      <c r="A52" s="1"/>
      <c r="B52" s="75">
        <v>60</v>
      </c>
      <c r="C52" s="81">
        <v>17.399999999999999</v>
      </c>
      <c r="D52" s="81">
        <v>17.64</v>
      </c>
      <c r="E52" s="81">
        <v>18</v>
      </c>
      <c r="F52" s="81">
        <v>18.48</v>
      </c>
      <c r="G52" s="81">
        <v>18.84</v>
      </c>
      <c r="H52" s="81">
        <v>19.200000000000003</v>
      </c>
      <c r="I52" s="81">
        <v>19.68</v>
      </c>
      <c r="J52" s="81">
        <v>20.04</v>
      </c>
      <c r="K52" s="81">
        <v>20.52</v>
      </c>
      <c r="L52" s="81">
        <v>21</v>
      </c>
      <c r="M52" s="81">
        <v>21.36</v>
      </c>
      <c r="N52" s="81">
        <v>21.84</v>
      </c>
      <c r="O52" s="81">
        <v>22.44</v>
      </c>
      <c r="P52" s="81">
        <v>22.919999999999998</v>
      </c>
      <c r="Q52" s="81">
        <v>23.4</v>
      </c>
      <c r="R52" s="81">
        <v>24</v>
      </c>
      <c r="S52" s="81">
        <v>24.599999999999998</v>
      </c>
      <c r="T52" s="81">
        <v>25.200000000000003</v>
      </c>
      <c r="U52" s="81">
        <v>25.799999999999997</v>
      </c>
      <c r="V52" s="81">
        <v>26.400000000000002</v>
      </c>
      <c r="W52" s="81">
        <v>27</v>
      </c>
      <c r="X52" s="81">
        <v>27.599999999999998</v>
      </c>
      <c r="Y52" s="81">
        <v>28.32</v>
      </c>
      <c r="Z52" s="81">
        <v>29.04</v>
      </c>
      <c r="AA52" s="81">
        <v>29.759999999999998</v>
      </c>
      <c r="AB52" s="81">
        <v>30.48</v>
      </c>
      <c r="AC52" s="81">
        <v>31.200000000000003</v>
      </c>
      <c r="AD52" s="81">
        <v>31.92</v>
      </c>
      <c r="AE52" s="81">
        <v>32.76</v>
      </c>
      <c r="AF52" s="81">
        <v>33.599999999999994</v>
      </c>
      <c r="AG52" s="81">
        <v>34.32</v>
      </c>
      <c r="AH52" s="81">
        <v>35.160000000000004</v>
      </c>
      <c r="AI52" s="81">
        <v>36</v>
      </c>
      <c r="AJ52" s="81">
        <v>36.96</v>
      </c>
      <c r="AK52" s="81">
        <v>37.799999999999997</v>
      </c>
      <c r="AL52" s="81">
        <v>38.76</v>
      </c>
      <c r="AM52" s="81">
        <v>39.72</v>
      </c>
      <c r="AN52" s="81">
        <v>40.68</v>
      </c>
      <c r="AO52" s="81">
        <v>41.76</v>
      </c>
      <c r="AP52" s="81">
        <v>42.72</v>
      </c>
      <c r="AQ52" s="81">
        <v>43.8</v>
      </c>
      <c r="AR52" s="81">
        <v>44.88</v>
      </c>
      <c r="AS52" s="81">
        <v>45.96</v>
      </c>
      <c r="AT52" s="81">
        <v>47.04</v>
      </c>
      <c r="AU52" s="81">
        <v>48.12</v>
      </c>
      <c r="AV52" s="81">
        <v>49.08</v>
      </c>
      <c r="AW52" s="81">
        <v>50.16</v>
      </c>
      <c r="AX52" s="81">
        <v>51.239999999999995</v>
      </c>
      <c r="AY52" s="81">
        <v>52.320000000000007</v>
      </c>
      <c r="AZ52" s="81">
        <v>53.28</v>
      </c>
      <c r="BA52" s="81">
        <v>54.36</v>
      </c>
      <c r="BB52" s="81">
        <v>55.320000000000007</v>
      </c>
      <c r="BC52" s="81">
        <v>56.400000000000006</v>
      </c>
      <c r="BD52" s="81">
        <v>57.480000000000004</v>
      </c>
      <c r="BE52" s="81">
        <v>58.44</v>
      </c>
      <c r="BF52" s="81">
        <v>59.519999999999996</v>
      </c>
    </row>
    <row r="53" spans="1:58" s="5" customFormat="1" ht="14.25">
      <c r="A53" s="1"/>
      <c r="B53" s="75">
        <v>61</v>
      </c>
      <c r="C53" s="81">
        <v>0</v>
      </c>
      <c r="D53" s="81">
        <v>17.759999999999998</v>
      </c>
      <c r="E53" s="81">
        <v>18.12</v>
      </c>
      <c r="F53" s="81">
        <v>18.48</v>
      </c>
      <c r="G53" s="81">
        <v>18.84</v>
      </c>
      <c r="H53" s="81">
        <v>19.200000000000003</v>
      </c>
      <c r="I53" s="81">
        <v>19.68</v>
      </c>
      <c r="J53" s="81">
        <v>20.04</v>
      </c>
      <c r="K53" s="81">
        <v>20.52</v>
      </c>
      <c r="L53" s="81">
        <v>21</v>
      </c>
      <c r="M53" s="81">
        <v>21.48</v>
      </c>
      <c r="N53" s="81">
        <v>21.96</v>
      </c>
      <c r="O53" s="81">
        <v>22.44</v>
      </c>
      <c r="P53" s="81">
        <v>22.919999999999998</v>
      </c>
      <c r="Q53" s="81">
        <v>23.52</v>
      </c>
      <c r="R53" s="81">
        <v>24</v>
      </c>
      <c r="S53" s="81">
        <v>24.599999999999998</v>
      </c>
      <c r="T53" s="81">
        <v>25.200000000000003</v>
      </c>
      <c r="U53" s="81">
        <v>25.799999999999997</v>
      </c>
      <c r="V53" s="81">
        <v>26.400000000000002</v>
      </c>
      <c r="W53" s="81">
        <v>27.119999999999997</v>
      </c>
      <c r="X53" s="81">
        <v>27.72</v>
      </c>
      <c r="Y53" s="81">
        <v>28.44</v>
      </c>
      <c r="Z53" s="81">
        <v>29.160000000000004</v>
      </c>
      <c r="AA53" s="81">
        <v>29.880000000000003</v>
      </c>
      <c r="AB53" s="81">
        <v>30.599999999999998</v>
      </c>
      <c r="AC53" s="81">
        <v>31.44</v>
      </c>
      <c r="AD53" s="81">
        <v>32.160000000000004</v>
      </c>
      <c r="AE53" s="81">
        <v>33</v>
      </c>
      <c r="AF53" s="81">
        <v>33.839999999999996</v>
      </c>
      <c r="AG53" s="81">
        <v>34.68</v>
      </c>
      <c r="AH53" s="81">
        <v>35.519999999999996</v>
      </c>
      <c r="AI53" s="81">
        <v>36.36</v>
      </c>
      <c r="AJ53" s="81">
        <v>37.32</v>
      </c>
      <c r="AK53" s="81">
        <v>38.28</v>
      </c>
      <c r="AL53" s="81">
        <v>39.24</v>
      </c>
      <c r="AM53" s="81">
        <v>40.200000000000003</v>
      </c>
      <c r="AN53" s="81">
        <v>41.160000000000004</v>
      </c>
      <c r="AO53" s="81">
        <v>42.24</v>
      </c>
      <c r="AP53" s="81">
        <v>43.32</v>
      </c>
      <c r="AQ53" s="81">
        <v>44.519999999999996</v>
      </c>
      <c r="AR53" s="81">
        <v>45.599999999999994</v>
      </c>
      <c r="AS53" s="81">
        <v>46.8</v>
      </c>
      <c r="AT53" s="81">
        <v>47.88</v>
      </c>
      <c r="AU53" s="81">
        <v>48.96</v>
      </c>
      <c r="AV53" s="81">
        <v>50.04</v>
      </c>
      <c r="AW53" s="81">
        <v>51.239999999999995</v>
      </c>
      <c r="AX53" s="81">
        <v>52.320000000000007</v>
      </c>
      <c r="AY53" s="81">
        <v>53.400000000000006</v>
      </c>
      <c r="AZ53" s="81">
        <v>54.480000000000004</v>
      </c>
      <c r="BA53" s="81">
        <v>55.56</v>
      </c>
      <c r="BB53" s="81">
        <v>56.64</v>
      </c>
      <c r="BC53" s="81">
        <v>57.72</v>
      </c>
      <c r="BD53" s="81">
        <v>58.679999999999993</v>
      </c>
      <c r="BE53" s="81">
        <v>59.760000000000005</v>
      </c>
      <c r="BF53" s="81">
        <v>60.84</v>
      </c>
    </row>
    <row r="54" spans="1:58" s="5" customFormat="1" ht="14.25">
      <c r="A54" s="1"/>
      <c r="B54" s="75">
        <v>62</v>
      </c>
      <c r="C54" s="81">
        <v>0</v>
      </c>
      <c r="D54" s="81">
        <v>0</v>
      </c>
      <c r="E54" s="81">
        <v>18.12</v>
      </c>
      <c r="F54" s="81">
        <v>18.48</v>
      </c>
      <c r="G54" s="81">
        <v>18.84</v>
      </c>
      <c r="H54" s="81">
        <v>19.200000000000003</v>
      </c>
      <c r="I54" s="81">
        <v>19.68</v>
      </c>
      <c r="J54" s="81">
        <v>20.04</v>
      </c>
      <c r="K54" s="81">
        <v>20.52</v>
      </c>
      <c r="L54" s="81">
        <v>21</v>
      </c>
      <c r="M54" s="81">
        <v>21.48</v>
      </c>
      <c r="N54" s="81">
        <v>21.96</v>
      </c>
      <c r="O54" s="81">
        <v>22.44</v>
      </c>
      <c r="P54" s="81">
        <v>23.04</v>
      </c>
      <c r="Q54" s="81">
        <v>23.52</v>
      </c>
      <c r="R54" s="81">
        <v>24.119999999999997</v>
      </c>
      <c r="S54" s="81">
        <v>24.72</v>
      </c>
      <c r="T54" s="81">
        <v>25.32</v>
      </c>
      <c r="U54" s="81">
        <v>25.92</v>
      </c>
      <c r="V54" s="81">
        <v>26.52</v>
      </c>
      <c r="W54" s="81">
        <v>27.240000000000002</v>
      </c>
      <c r="X54" s="81">
        <v>27.839999999999996</v>
      </c>
      <c r="Y54" s="81">
        <v>28.56</v>
      </c>
      <c r="Z54" s="81">
        <v>29.28</v>
      </c>
      <c r="AA54" s="81">
        <v>30</v>
      </c>
      <c r="AB54" s="81">
        <v>30.839999999999996</v>
      </c>
      <c r="AC54" s="81">
        <v>31.56</v>
      </c>
      <c r="AD54" s="81">
        <v>32.400000000000006</v>
      </c>
      <c r="AE54" s="81">
        <v>33.24</v>
      </c>
      <c r="AF54" s="81">
        <v>34.08</v>
      </c>
      <c r="AG54" s="81">
        <v>34.92</v>
      </c>
      <c r="AH54" s="81">
        <v>35.76</v>
      </c>
      <c r="AI54" s="81">
        <v>36.72</v>
      </c>
      <c r="AJ54" s="81">
        <v>37.68</v>
      </c>
      <c r="AK54" s="81">
        <v>38.64</v>
      </c>
      <c r="AL54" s="81">
        <v>39.599999999999994</v>
      </c>
      <c r="AM54" s="81">
        <v>40.68</v>
      </c>
      <c r="AN54" s="81">
        <v>41.76</v>
      </c>
      <c r="AO54" s="81">
        <v>42.839999999999996</v>
      </c>
      <c r="AP54" s="81">
        <v>44.04</v>
      </c>
      <c r="AQ54" s="81">
        <v>45.12</v>
      </c>
      <c r="AR54" s="81">
        <v>46.32</v>
      </c>
      <c r="AS54" s="81">
        <v>47.519999999999996</v>
      </c>
      <c r="AT54" s="81">
        <v>48.72</v>
      </c>
      <c r="AU54" s="81">
        <v>49.92</v>
      </c>
      <c r="AV54" s="81">
        <v>51</v>
      </c>
      <c r="AW54" s="81">
        <v>52.199999999999996</v>
      </c>
      <c r="AX54" s="81">
        <v>53.400000000000006</v>
      </c>
      <c r="AY54" s="81">
        <v>54.480000000000004</v>
      </c>
      <c r="AZ54" s="81">
        <v>55.679999999999993</v>
      </c>
      <c r="BA54" s="81">
        <v>56.760000000000005</v>
      </c>
      <c r="BB54" s="81">
        <v>57.84</v>
      </c>
      <c r="BC54" s="81">
        <v>59.04</v>
      </c>
      <c r="BD54" s="81">
        <v>60.12</v>
      </c>
      <c r="BE54" s="81">
        <v>61.199999999999996</v>
      </c>
      <c r="BF54" s="81">
        <v>62.28</v>
      </c>
    </row>
    <row r="55" spans="1:58" s="5" customFormat="1" ht="14.25">
      <c r="A55" s="1"/>
      <c r="B55" s="75">
        <v>63</v>
      </c>
      <c r="C55" s="81">
        <v>0</v>
      </c>
      <c r="D55" s="81">
        <v>0</v>
      </c>
      <c r="E55" s="81">
        <v>0</v>
      </c>
      <c r="F55" s="81">
        <v>18.48</v>
      </c>
      <c r="G55" s="81">
        <v>18.84</v>
      </c>
      <c r="H55" s="81">
        <v>19.200000000000003</v>
      </c>
      <c r="I55" s="81">
        <v>19.68</v>
      </c>
      <c r="J55" s="81">
        <v>20.04</v>
      </c>
      <c r="K55" s="81">
        <v>20.52</v>
      </c>
      <c r="L55" s="81">
        <v>21</v>
      </c>
      <c r="M55" s="81">
        <v>21.48</v>
      </c>
      <c r="N55" s="81">
        <v>21.96</v>
      </c>
      <c r="O55" s="81">
        <v>22.44</v>
      </c>
      <c r="P55" s="81">
        <v>23.04</v>
      </c>
      <c r="Q55" s="81">
        <v>23.52</v>
      </c>
      <c r="R55" s="81">
        <v>24.119999999999997</v>
      </c>
      <c r="S55" s="81">
        <v>24.72</v>
      </c>
      <c r="T55" s="81">
        <v>25.32</v>
      </c>
      <c r="U55" s="81">
        <v>25.92</v>
      </c>
      <c r="V55" s="81">
        <v>26.64</v>
      </c>
      <c r="W55" s="81">
        <v>27.240000000000002</v>
      </c>
      <c r="X55" s="81">
        <v>27.96</v>
      </c>
      <c r="Y55" s="81">
        <v>28.68</v>
      </c>
      <c r="Z55" s="81">
        <v>29.400000000000002</v>
      </c>
      <c r="AA55" s="81">
        <v>30.119999999999997</v>
      </c>
      <c r="AB55" s="81">
        <v>30.96</v>
      </c>
      <c r="AC55" s="81">
        <v>31.799999999999997</v>
      </c>
      <c r="AD55" s="81">
        <v>32.519999999999996</v>
      </c>
      <c r="AE55" s="81">
        <v>33.36</v>
      </c>
      <c r="AF55" s="81">
        <v>34.32</v>
      </c>
      <c r="AG55" s="81">
        <v>35.160000000000004</v>
      </c>
      <c r="AH55" s="81">
        <v>36.119999999999997</v>
      </c>
      <c r="AI55" s="81">
        <v>37.08</v>
      </c>
      <c r="AJ55" s="81">
        <v>38.04</v>
      </c>
      <c r="AK55" s="81">
        <v>39</v>
      </c>
      <c r="AL55" s="81">
        <v>40.08</v>
      </c>
      <c r="AM55" s="81">
        <v>41.160000000000004</v>
      </c>
      <c r="AN55" s="81">
        <v>42.24</v>
      </c>
      <c r="AO55" s="81">
        <v>43.44</v>
      </c>
      <c r="AP55" s="81">
        <v>44.64</v>
      </c>
      <c r="AQ55" s="81">
        <v>45.839999999999996</v>
      </c>
      <c r="AR55" s="81">
        <v>47.160000000000004</v>
      </c>
      <c r="AS55" s="81">
        <v>48.36</v>
      </c>
      <c r="AT55" s="81">
        <v>49.56</v>
      </c>
      <c r="AU55" s="81">
        <v>50.760000000000005</v>
      </c>
      <c r="AV55" s="81">
        <v>52.08</v>
      </c>
      <c r="AW55" s="81">
        <v>53.28</v>
      </c>
      <c r="AX55" s="81">
        <v>54.480000000000004</v>
      </c>
      <c r="AY55" s="81">
        <v>55.679999999999993</v>
      </c>
      <c r="AZ55" s="81">
        <v>56.88</v>
      </c>
      <c r="BA55" s="81">
        <v>58.08</v>
      </c>
      <c r="BB55" s="81">
        <v>59.28</v>
      </c>
      <c r="BC55" s="81">
        <v>60.36</v>
      </c>
      <c r="BD55" s="81">
        <v>61.56</v>
      </c>
      <c r="BE55" s="81">
        <v>62.64</v>
      </c>
      <c r="BF55" s="81">
        <v>63.84</v>
      </c>
    </row>
    <row r="56" spans="1:58" s="5" customFormat="1" ht="14.25">
      <c r="A56" s="1"/>
      <c r="B56" s="75">
        <v>64</v>
      </c>
      <c r="C56" s="81">
        <v>0</v>
      </c>
      <c r="D56" s="81">
        <v>0</v>
      </c>
      <c r="E56" s="81">
        <v>0</v>
      </c>
      <c r="F56" s="81">
        <v>0</v>
      </c>
      <c r="G56" s="81">
        <v>18.84</v>
      </c>
      <c r="H56" s="81">
        <v>19.32</v>
      </c>
      <c r="I56" s="81">
        <v>19.68</v>
      </c>
      <c r="J56" s="81">
        <v>20.16</v>
      </c>
      <c r="K56" s="81">
        <v>20.52</v>
      </c>
      <c r="L56" s="81">
        <v>21</v>
      </c>
      <c r="M56" s="81">
        <v>21.48</v>
      </c>
      <c r="N56" s="81">
        <v>21.96</v>
      </c>
      <c r="O56" s="81">
        <v>22.56</v>
      </c>
      <c r="P56" s="81">
        <v>23.04</v>
      </c>
      <c r="Q56" s="81">
        <v>23.64</v>
      </c>
      <c r="R56" s="81">
        <v>24.240000000000002</v>
      </c>
      <c r="S56" s="81">
        <v>24.72</v>
      </c>
      <c r="T56" s="81">
        <v>25.44</v>
      </c>
      <c r="U56" s="81">
        <v>26.04</v>
      </c>
      <c r="V56" s="81">
        <v>26.64</v>
      </c>
      <c r="W56" s="81">
        <v>27.36</v>
      </c>
      <c r="X56" s="81">
        <v>28.08</v>
      </c>
      <c r="Y56" s="81">
        <v>28.799999999999997</v>
      </c>
      <c r="Z56" s="81">
        <v>29.52</v>
      </c>
      <c r="AA56" s="81">
        <v>30.240000000000002</v>
      </c>
      <c r="AB56" s="81">
        <v>31.08</v>
      </c>
      <c r="AC56" s="81">
        <v>31.92</v>
      </c>
      <c r="AD56" s="81">
        <v>32.76</v>
      </c>
      <c r="AE56" s="81">
        <v>33.599999999999994</v>
      </c>
      <c r="AF56" s="81">
        <v>34.56</v>
      </c>
      <c r="AG56" s="81">
        <v>35.400000000000006</v>
      </c>
      <c r="AH56" s="81">
        <v>36.36</v>
      </c>
      <c r="AI56" s="81">
        <v>37.32</v>
      </c>
      <c r="AJ56" s="81">
        <v>38.400000000000006</v>
      </c>
      <c r="AK56" s="81">
        <v>39.36</v>
      </c>
      <c r="AL56" s="81">
        <v>40.44</v>
      </c>
      <c r="AM56" s="81">
        <v>41.64</v>
      </c>
      <c r="AN56" s="81">
        <v>42.72</v>
      </c>
      <c r="AO56" s="81">
        <v>44.04</v>
      </c>
      <c r="AP56" s="81">
        <v>45.24</v>
      </c>
      <c r="AQ56" s="81">
        <v>46.56</v>
      </c>
      <c r="AR56" s="81">
        <v>47.88</v>
      </c>
      <c r="AS56" s="81">
        <v>49.08</v>
      </c>
      <c r="AT56" s="81">
        <v>50.400000000000006</v>
      </c>
      <c r="AU56" s="81">
        <v>51.72</v>
      </c>
      <c r="AV56" s="81">
        <v>53.04</v>
      </c>
      <c r="AW56" s="81">
        <v>54.36</v>
      </c>
      <c r="AX56" s="81">
        <v>55.56</v>
      </c>
      <c r="AY56" s="81">
        <v>56.88</v>
      </c>
      <c r="AZ56" s="81">
        <v>58.199999999999996</v>
      </c>
      <c r="BA56" s="81">
        <v>59.400000000000006</v>
      </c>
      <c r="BB56" s="81">
        <v>60.599999999999994</v>
      </c>
      <c r="BC56" s="81">
        <v>61.800000000000004</v>
      </c>
      <c r="BD56" s="81">
        <v>63.12</v>
      </c>
      <c r="BE56" s="81">
        <v>64.199999999999989</v>
      </c>
      <c r="BF56" s="81">
        <v>65.400000000000006</v>
      </c>
    </row>
    <row r="57" spans="1:58" s="5" customFormat="1" ht="14.25">
      <c r="A57" s="1"/>
      <c r="B57" s="75">
        <v>65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19.32</v>
      </c>
      <c r="I57" s="81">
        <v>19.68</v>
      </c>
      <c r="J57" s="81">
        <v>20.16</v>
      </c>
      <c r="K57" s="81">
        <v>20.52</v>
      </c>
      <c r="L57" s="81">
        <v>21</v>
      </c>
      <c r="M57" s="81">
        <v>21.48</v>
      </c>
      <c r="N57" s="81">
        <v>22.080000000000002</v>
      </c>
      <c r="O57" s="81">
        <v>22.56</v>
      </c>
      <c r="P57" s="81">
        <v>23.04</v>
      </c>
      <c r="Q57" s="81">
        <v>23.64</v>
      </c>
      <c r="R57" s="81">
        <v>24.240000000000002</v>
      </c>
      <c r="S57" s="81">
        <v>24.839999999999996</v>
      </c>
      <c r="T57" s="81">
        <v>25.44</v>
      </c>
      <c r="U57" s="81">
        <v>26.04</v>
      </c>
      <c r="V57" s="81">
        <v>26.759999999999998</v>
      </c>
      <c r="W57" s="81">
        <v>27.36</v>
      </c>
      <c r="X57" s="81">
        <v>28.08</v>
      </c>
      <c r="Y57" s="81">
        <v>28.92</v>
      </c>
      <c r="Z57" s="81">
        <v>29.64</v>
      </c>
      <c r="AA57" s="81">
        <v>30.36</v>
      </c>
      <c r="AB57" s="81">
        <v>31.200000000000003</v>
      </c>
      <c r="AC57" s="81">
        <v>32.04</v>
      </c>
      <c r="AD57" s="81">
        <v>32.880000000000003</v>
      </c>
      <c r="AE57" s="81">
        <v>33.839999999999996</v>
      </c>
      <c r="AF57" s="81">
        <v>34.68</v>
      </c>
      <c r="AG57" s="81">
        <v>35.64</v>
      </c>
      <c r="AH57" s="81">
        <v>36.599999999999994</v>
      </c>
      <c r="AI57" s="81">
        <v>37.68</v>
      </c>
      <c r="AJ57" s="81">
        <v>38.76</v>
      </c>
      <c r="AK57" s="81">
        <v>39.839999999999996</v>
      </c>
      <c r="AL57" s="81">
        <v>40.92</v>
      </c>
      <c r="AM57" s="81">
        <v>42.12</v>
      </c>
      <c r="AN57" s="81">
        <v>43.32</v>
      </c>
      <c r="AO57" s="81">
        <v>44.519999999999996</v>
      </c>
      <c r="AP57" s="81">
        <v>45.839999999999996</v>
      </c>
      <c r="AQ57" s="81">
        <v>47.160000000000004</v>
      </c>
      <c r="AR57" s="81">
        <v>48.599999999999994</v>
      </c>
      <c r="AS57" s="81">
        <v>49.92</v>
      </c>
      <c r="AT57" s="81">
        <v>51.239999999999995</v>
      </c>
      <c r="AU57" s="81">
        <v>52.679999999999993</v>
      </c>
      <c r="AV57" s="81">
        <v>54</v>
      </c>
      <c r="AW57" s="81">
        <v>55.44</v>
      </c>
      <c r="AX57" s="81">
        <v>56.760000000000005</v>
      </c>
      <c r="AY57" s="81">
        <v>58.08</v>
      </c>
      <c r="AZ57" s="81">
        <v>59.400000000000006</v>
      </c>
      <c r="BA57" s="81">
        <v>60.72</v>
      </c>
      <c r="BB57" s="81">
        <v>62.04</v>
      </c>
      <c r="BC57" s="81">
        <v>63.36</v>
      </c>
      <c r="BD57" s="81">
        <v>64.679999999999993</v>
      </c>
      <c r="BE57" s="81">
        <v>65.88</v>
      </c>
      <c r="BF57" s="81">
        <v>67.199999999999989</v>
      </c>
    </row>
    <row r="58" spans="1:58" s="5" customFormat="1" ht="14.25">
      <c r="A58" s="1"/>
      <c r="B58" s="75">
        <v>66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19.68</v>
      </c>
      <c r="J58" s="81">
        <v>20.16</v>
      </c>
      <c r="K58" s="81">
        <v>20.64</v>
      </c>
      <c r="L58" s="81">
        <v>21.12</v>
      </c>
      <c r="M58" s="81">
        <v>21.6</v>
      </c>
      <c r="N58" s="81">
        <v>22.080000000000002</v>
      </c>
      <c r="O58" s="81">
        <v>22.56</v>
      </c>
      <c r="P58" s="81">
        <v>23.16</v>
      </c>
      <c r="Q58" s="81">
        <v>23.64</v>
      </c>
      <c r="R58" s="81">
        <v>24.240000000000002</v>
      </c>
      <c r="S58" s="81">
        <v>24.839999999999996</v>
      </c>
      <c r="T58" s="81">
        <v>25.44</v>
      </c>
      <c r="U58" s="81">
        <v>26.160000000000004</v>
      </c>
      <c r="V58" s="81">
        <v>26.759999999999998</v>
      </c>
      <c r="W58" s="81">
        <v>27.48</v>
      </c>
      <c r="X58" s="81">
        <v>28.200000000000003</v>
      </c>
      <c r="Y58" s="81">
        <v>28.92</v>
      </c>
      <c r="Z58" s="81">
        <v>29.759999999999998</v>
      </c>
      <c r="AA58" s="81">
        <v>30.48</v>
      </c>
      <c r="AB58" s="81">
        <v>31.32</v>
      </c>
      <c r="AC58" s="81">
        <v>32.160000000000004</v>
      </c>
      <c r="AD58" s="81">
        <v>33.119999999999997</v>
      </c>
      <c r="AE58" s="81">
        <v>33.96</v>
      </c>
      <c r="AF58" s="81">
        <v>34.92</v>
      </c>
      <c r="AG58" s="81">
        <v>35.880000000000003</v>
      </c>
      <c r="AH58" s="81">
        <v>36.96</v>
      </c>
      <c r="AI58" s="81">
        <v>37.92</v>
      </c>
      <c r="AJ58" s="81">
        <v>39</v>
      </c>
      <c r="AK58" s="81">
        <v>40.200000000000003</v>
      </c>
      <c r="AL58" s="81">
        <v>41.28</v>
      </c>
      <c r="AM58" s="81">
        <v>42.480000000000004</v>
      </c>
      <c r="AN58" s="81">
        <v>43.8</v>
      </c>
      <c r="AO58" s="81">
        <v>45.12</v>
      </c>
      <c r="AP58" s="81">
        <v>46.44</v>
      </c>
      <c r="AQ58" s="81">
        <v>47.88</v>
      </c>
      <c r="AR58" s="81">
        <v>49.320000000000007</v>
      </c>
      <c r="AS58" s="81">
        <v>50.760000000000005</v>
      </c>
      <c r="AT58" s="81">
        <v>52.199999999999996</v>
      </c>
      <c r="AU58" s="81">
        <v>53.64</v>
      </c>
      <c r="AV58" s="81">
        <v>55.08</v>
      </c>
      <c r="AW58" s="81">
        <v>56.519999999999996</v>
      </c>
      <c r="AX58" s="81">
        <v>57.96</v>
      </c>
      <c r="AY58" s="81">
        <v>59.400000000000006</v>
      </c>
      <c r="AZ58" s="81">
        <v>60.84</v>
      </c>
      <c r="BA58" s="81">
        <v>62.16</v>
      </c>
      <c r="BB58" s="81">
        <v>63.599999999999994</v>
      </c>
      <c r="BC58" s="81">
        <v>64.92</v>
      </c>
      <c r="BD58" s="81">
        <v>66.239999999999995</v>
      </c>
      <c r="BE58" s="81">
        <v>67.56</v>
      </c>
      <c r="BF58" s="81">
        <v>68.88</v>
      </c>
    </row>
    <row r="59" spans="1:58" s="5" customFormat="1" ht="14.25">
      <c r="A59" s="1"/>
      <c r="B59" s="75">
        <v>67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20.16</v>
      </c>
      <c r="K59" s="81">
        <v>20.64</v>
      </c>
      <c r="L59" s="81">
        <v>21.12</v>
      </c>
      <c r="M59" s="81">
        <v>21.6</v>
      </c>
      <c r="N59" s="81">
        <v>22.080000000000002</v>
      </c>
      <c r="O59" s="81">
        <v>22.56</v>
      </c>
      <c r="P59" s="81">
        <v>23.16</v>
      </c>
      <c r="Q59" s="81">
        <v>23.759999999999998</v>
      </c>
      <c r="R59" s="81">
        <v>24.240000000000002</v>
      </c>
      <c r="S59" s="81">
        <v>24.839999999999996</v>
      </c>
      <c r="T59" s="81">
        <v>25.56</v>
      </c>
      <c r="U59" s="81">
        <v>26.160000000000004</v>
      </c>
      <c r="V59" s="81">
        <v>26.880000000000003</v>
      </c>
      <c r="W59" s="81">
        <v>27.599999999999998</v>
      </c>
      <c r="X59" s="81">
        <v>28.32</v>
      </c>
      <c r="Y59" s="81">
        <v>29.04</v>
      </c>
      <c r="Z59" s="81">
        <v>29.759999999999998</v>
      </c>
      <c r="AA59" s="81">
        <v>30.599999999999998</v>
      </c>
      <c r="AB59" s="81">
        <v>31.44</v>
      </c>
      <c r="AC59" s="81">
        <v>32.28</v>
      </c>
      <c r="AD59" s="81">
        <v>33.24</v>
      </c>
      <c r="AE59" s="81">
        <v>34.200000000000003</v>
      </c>
      <c r="AF59" s="81">
        <v>35.160000000000004</v>
      </c>
      <c r="AG59" s="81">
        <v>36.119999999999997</v>
      </c>
      <c r="AH59" s="81">
        <v>37.200000000000003</v>
      </c>
      <c r="AI59" s="81">
        <v>38.28</v>
      </c>
      <c r="AJ59" s="81">
        <v>39.36</v>
      </c>
      <c r="AK59" s="81">
        <v>40.44</v>
      </c>
      <c r="AL59" s="81">
        <v>41.64</v>
      </c>
      <c r="AM59" s="81">
        <v>42.96</v>
      </c>
      <c r="AN59" s="81">
        <v>44.28</v>
      </c>
      <c r="AO59" s="81">
        <v>45.599999999999994</v>
      </c>
      <c r="AP59" s="81">
        <v>47.04</v>
      </c>
      <c r="AQ59" s="81">
        <v>48.480000000000004</v>
      </c>
      <c r="AR59" s="81">
        <v>50.04</v>
      </c>
      <c r="AS59" s="81">
        <v>51.480000000000004</v>
      </c>
      <c r="AT59" s="81">
        <v>53.04</v>
      </c>
      <c r="AU59" s="81">
        <v>54.599999999999994</v>
      </c>
      <c r="AV59" s="81">
        <v>56.04</v>
      </c>
      <c r="AW59" s="81">
        <v>57.599999999999994</v>
      </c>
      <c r="AX59" s="81">
        <v>59.16</v>
      </c>
      <c r="AY59" s="81">
        <v>60.599999999999994</v>
      </c>
      <c r="AZ59" s="81">
        <v>62.16</v>
      </c>
      <c r="BA59" s="81">
        <v>63.72</v>
      </c>
      <c r="BB59" s="81">
        <v>65.16</v>
      </c>
      <c r="BC59" s="81">
        <v>66.599999999999994</v>
      </c>
      <c r="BD59" s="81">
        <v>68.039999999999992</v>
      </c>
      <c r="BE59" s="81">
        <v>69.48</v>
      </c>
      <c r="BF59" s="81">
        <v>70.800000000000011</v>
      </c>
    </row>
    <row r="60" spans="1:58" s="5" customFormat="1" ht="14.25">
      <c r="A60" s="1"/>
      <c r="B60" s="75">
        <v>68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20.64</v>
      </c>
      <c r="L60" s="81">
        <v>21.12</v>
      </c>
      <c r="M60" s="81">
        <v>21.6</v>
      </c>
      <c r="N60" s="81">
        <v>22.080000000000002</v>
      </c>
      <c r="O60" s="81">
        <v>22.56</v>
      </c>
      <c r="P60" s="81">
        <v>23.16</v>
      </c>
      <c r="Q60" s="81">
        <v>23.759999999999998</v>
      </c>
      <c r="R60" s="81">
        <v>24.36</v>
      </c>
      <c r="S60" s="81">
        <v>24.96</v>
      </c>
      <c r="T60" s="81">
        <v>25.56</v>
      </c>
      <c r="U60" s="81">
        <v>26.160000000000004</v>
      </c>
      <c r="V60" s="81">
        <v>26.880000000000003</v>
      </c>
      <c r="W60" s="81">
        <v>27.599999999999998</v>
      </c>
      <c r="X60" s="81">
        <v>28.32</v>
      </c>
      <c r="Y60" s="81">
        <v>29.04</v>
      </c>
      <c r="Z60" s="81">
        <v>29.880000000000003</v>
      </c>
      <c r="AA60" s="81">
        <v>30.72</v>
      </c>
      <c r="AB60" s="81">
        <v>31.56</v>
      </c>
      <c r="AC60" s="81">
        <v>32.400000000000006</v>
      </c>
      <c r="AD60" s="81">
        <v>33.36</v>
      </c>
      <c r="AE60" s="81">
        <v>34.32</v>
      </c>
      <c r="AF60" s="81">
        <v>35.28</v>
      </c>
      <c r="AG60" s="81">
        <v>36.36</v>
      </c>
      <c r="AH60" s="81">
        <v>37.44</v>
      </c>
      <c r="AI60" s="81">
        <v>38.519999999999996</v>
      </c>
      <c r="AJ60" s="81">
        <v>39.599999999999994</v>
      </c>
      <c r="AK60" s="81">
        <v>40.799999999999997</v>
      </c>
      <c r="AL60" s="81">
        <v>42.12</v>
      </c>
      <c r="AM60" s="81">
        <v>43.32</v>
      </c>
      <c r="AN60" s="81">
        <v>44.76</v>
      </c>
      <c r="AO60" s="81">
        <v>46.2</v>
      </c>
      <c r="AP60" s="81">
        <v>47.64</v>
      </c>
      <c r="AQ60" s="81">
        <v>49.199999999999996</v>
      </c>
      <c r="AR60" s="81">
        <v>50.760000000000005</v>
      </c>
      <c r="AS60" s="81">
        <v>52.320000000000007</v>
      </c>
      <c r="AT60" s="81">
        <v>53.88</v>
      </c>
      <c r="AU60" s="81">
        <v>55.44</v>
      </c>
      <c r="AV60" s="81">
        <v>57.12</v>
      </c>
      <c r="AW60" s="81">
        <v>58.679999999999993</v>
      </c>
      <c r="AX60" s="81">
        <v>60.36</v>
      </c>
      <c r="AY60" s="81">
        <v>61.92</v>
      </c>
      <c r="AZ60" s="81">
        <v>63.599999999999994</v>
      </c>
      <c r="BA60" s="81">
        <v>65.16</v>
      </c>
      <c r="BB60" s="81">
        <v>66.72</v>
      </c>
      <c r="BC60" s="81">
        <v>68.28</v>
      </c>
      <c r="BD60" s="81">
        <v>69.84</v>
      </c>
      <c r="BE60" s="81">
        <v>71.28</v>
      </c>
      <c r="BF60" s="81">
        <v>72.84</v>
      </c>
    </row>
    <row r="61" spans="1:58" s="5" customFormat="1" ht="14.25">
      <c r="A61" s="1"/>
      <c r="B61" s="75">
        <v>69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21.12</v>
      </c>
      <c r="M61" s="81">
        <v>21.6</v>
      </c>
      <c r="N61" s="81">
        <v>22.080000000000002</v>
      </c>
      <c r="O61" s="81">
        <v>22.68</v>
      </c>
      <c r="P61" s="81">
        <v>23.16</v>
      </c>
      <c r="Q61" s="81">
        <v>23.759999999999998</v>
      </c>
      <c r="R61" s="81">
        <v>24.36</v>
      </c>
      <c r="S61" s="81">
        <v>24.96</v>
      </c>
      <c r="T61" s="81">
        <v>25.56</v>
      </c>
      <c r="U61" s="81">
        <v>26.28</v>
      </c>
      <c r="V61" s="81">
        <v>26.880000000000003</v>
      </c>
      <c r="W61" s="81">
        <v>27.599999999999998</v>
      </c>
      <c r="X61" s="81">
        <v>28.44</v>
      </c>
      <c r="Y61" s="81">
        <v>29.160000000000004</v>
      </c>
      <c r="Z61" s="81">
        <v>30</v>
      </c>
      <c r="AA61" s="81">
        <v>30.839999999999996</v>
      </c>
      <c r="AB61" s="81">
        <v>31.68</v>
      </c>
      <c r="AC61" s="81">
        <v>32.519999999999996</v>
      </c>
      <c r="AD61" s="81">
        <v>33.480000000000004</v>
      </c>
      <c r="AE61" s="81">
        <v>34.44</v>
      </c>
      <c r="AF61" s="81">
        <v>35.519999999999996</v>
      </c>
      <c r="AG61" s="81">
        <v>36.480000000000004</v>
      </c>
      <c r="AH61" s="81">
        <v>37.56</v>
      </c>
      <c r="AI61" s="81">
        <v>38.76</v>
      </c>
      <c r="AJ61" s="81">
        <v>39.96</v>
      </c>
      <c r="AK61" s="81">
        <v>41.160000000000004</v>
      </c>
      <c r="AL61" s="81">
        <v>42.480000000000004</v>
      </c>
      <c r="AM61" s="81">
        <v>43.8</v>
      </c>
      <c r="AN61" s="81">
        <v>45.12</v>
      </c>
      <c r="AO61" s="81">
        <v>46.68</v>
      </c>
      <c r="AP61" s="81">
        <v>48.239999999999995</v>
      </c>
      <c r="AQ61" s="81">
        <v>49.800000000000004</v>
      </c>
      <c r="AR61" s="81">
        <v>51.480000000000004</v>
      </c>
      <c r="AS61" s="81">
        <v>53.04</v>
      </c>
      <c r="AT61" s="81">
        <v>54.72</v>
      </c>
      <c r="AU61" s="81">
        <v>56.400000000000006</v>
      </c>
      <c r="AV61" s="81">
        <v>58.199999999999996</v>
      </c>
      <c r="AW61" s="81">
        <v>59.88</v>
      </c>
      <c r="AX61" s="81">
        <v>61.56</v>
      </c>
      <c r="AY61" s="81">
        <v>63.36</v>
      </c>
      <c r="AZ61" s="81">
        <v>65.039999999999992</v>
      </c>
      <c r="BA61" s="81">
        <v>66.72</v>
      </c>
      <c r="BB61" s="81">
        <v>68.400000000000006</v>
      </c>
      <c r="BC61" s="81">
        <v>70.08</v>
      </c>
      <c r="BD61" s="81">
        <v>71.64</v>
      </c>
      <c r="BE61" s="81">
        <v>73.320000000000007</v>
      </c>
      <c r="BF61" s="81">
        <v>74.88</v>
      </c>
    </row>
    <row r="62" spans="1:58" s="5" customFormat="1" ht="14.25">
      <c r="A62" s="1"/>
      <c r="B62" s="75">
        <v>70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21.6</v>
      </c>
      <c r="N62" s="81">
        <v>22.080000000000002</v>
      </c>
      <c r="O62" s="81">
        <v>22.68</v>
      </c>
      <c r="P62" s="81">
        <v>23.16</v>
      </c>
      <c r="Q62" s="81">
        <v>23.759999999999998</v>
      </c>
      <c r="R62" s="81">
        <v>24.36</v>
      </c>
      <c r="S62" s="81">
        <v>24.96</v>
      </c>
      <c r="T62" s="81">
        <v>25.68</v>
      </c>
      <c r="U62" s="81">
        <v>26.28</v>
      </c>
      <c r="V62" s="81">
        <v>27</v>
      </c>
      <c r="W62" s="81">
        <v>27.72</v>
      </c>
      <c r="X62" s="81">
        <v>28.44</v>
      </c>
      <c r="Y62" s="81">
        <v>29.28</v>
      </c>
      <c r="Z62" s="81">
        <v>30</v>
      </c>
      <c r="AA62" s="81">
        <v>30.839999999999996</v>
      </c>
      <c r="AB62" s="81">
        <v>31.799999999999997</v>
      </c>
      <c r="AC62" s="81">
        <v>32.64</v>
      </c>
      <c r="AD62" s="81">
        <v>33.599999999999994</v>
      </c>
      <c r="AE62" s="81">
        <v>34.56</v>
      </c>
      <c r="AF62" s="81">
        <v>35.64</v>
      </c>
      <c r="AG62" s="81">
        <v>36.72</v>
      </c>
      <c r="AH62" s="81">
        <v>37.799999999999997</v>
      </c>
      <c r="AI62" s="81">
        <v>39</v>
      </c>
      <c r="AJ62" s="81">
        <v>40.200000000000003</v>
      </c>
      <c r="AK62" s="81">
        <v>41.400000000000006</v>
      </c>
      <c r="AL62" s="81">
        <v>42.72</v>
      </c>
      <c r="AM62" s="81">
        <v>44.160000000000004</v>
      </c>
      <c r="AN62" s="81">
        <v>45.599999999999994</v>
      </c>
      <c r="AO62" s="81">
        <v>47.160000000000004</v>
      </c>
      <c r="AP62" s="81">
        <v>48.72</v>
      </c>
      <c r="AQ62" s="81">
        <v>50.400000000000006</v>
      </c>
      <c r="AR62" s="81">
        <v>52.199999999999996</v>
      </c>
      <c r="AS62" s="81">
        <v>53.88</v>
      </c>
      <c r="AT62" s="81">
        <v>55.56</v>
      </c>
      <c r="AU62" s="81">
        <v>57.36</v>
      </c>
      <c r="AV62" s="81">
        <v>59.16</v>
      </c>
      <c r="AW62" s="81">
        <v>60.96</v>
      </c>
      <c r="AX62" s="81">
        <v>62.88</v>
      </c>
      <c r="AY62" s="81">
        <v>64.679999999999993</v>
      </c>
      <c r="AZ62" s="81">
        <v>66.48</v>
      </c>
      <c r="BA62" s="81">
        <v>68.28</v>
      </c>
      <c r="BB62" s="81">
        <v>70.08</v>
      </c>
      <c r="BC62" s="81">
        <v>71.88</v>
      </c>
      <c r="BD62" s="81">
        <v>73.56</v>
      </c>
      <c r="BE62" s="81">
        <v>75.239999999999995</v>
      </c>
      <c r="BF62" s="81">
        <v>77.039999999999992</v>
      </c>
    </row>
    <row r="63" spans="1:58" s="5" customFormat="1" ht="14.25">
      <c r="A63" s="1"/>
      <c r="B63" s="75">
        <v>71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22.080000000000002</v>
      </c>
      <c r="O63" s="81">
        <v>22.68</v>
      </c>
      <c r="P63" s="81">
        <v>23.16</v>
      </c>
      <c r="Q63" s="81">
        <v>23.759999999999998</v>
      </c>
      <c r="R63" s="81">
        <v>24.36</v>
      </c>
      <c r="S63" s="81">
        <v>24.96</v>
      </c>
      <c r="T63" s="81">
        <v>25.68</v>
      </c>
      <c r="U63" s="81">
        <v>26.28</v>
      </c>
      <c r="V63" s="81">
        <v>27</v>
      </c>
      <c r="W63" s="81">
        <v>27.72</v>
      </c>
      <c r="X63" s="81">
        <v>28.44</v>
      </c>
      <c r="Y63" s="81">
        <v>29.28</v>
      </c>
      <c r="Z63" s="81">
        <v>30.119999999999997</v>
      </c>
      <c r="AA63" s="81">
        <v>30.96</v>
      </c>
      <c r="AB63" s="81">
        <v>31.799999999999997</v>
      </c>
      <c r="AC63" s="81">
        <v>32.76</v>
      </c>
      <c r="AD63" s="81">
        <v>33.72</v>
      </c>
      <c r="AE63" s="81">
        <v>34.799999999999997</v>
      </c>
      <c r="AF63" s="81">
        <v>35.76</v>
      </c>
      <c r="AG63" s="81">
        <v>36.839999999999996</v>
      </c>
      <c r="AH63" s="81">
        <v>38.04</v>
      </c>
      <c r="AI63" s="81">
        <v>39.24</v>
      </c>
      <c r="AJ63" s="81">
        <v>40.44</v>
      </c>
      <c r="AK63" s="81">
        <v>41.76</v>
      </c>
      <c r="AL63" s="81">
        <v>43.08</v>
      </c>
      <c r="AM63" s="81">
        <v>44.519999999999996</v>
      </c>
      <c r="AN63" s="81">
        <v>45.96</v>
      </c>
      <c r="AO63" s="81">
        <v>47.64</v>
      </c>
      <c r="AP63" s="81">
        <v>49.320000000000007</v>
      </c>
      <c r="AQ63" s="81">
        <v>51</v>
      </c>
      <c r="AR63" s="81">
        <v>52.800000000000004</v>
      </c>
      <c r="AS63" s="81">
        <v>54.599999999999994</v>
      </c>
      <c r="AT63" s="81">
        <v>56.400000000000006</v>
      </c>
      <c r="AU63" s="81">
        <v>58.320000000000007</v>
      </c>
      <c r="AV63" s="81">
        <v>60.239999999999995</v>
      </c>
      <c r="AW63" s="81">
        <v>62.16</v>
      </c>
      <c r="AX63" s="81">
        <v>64.08</v>
      </c>
      <c r="AY63" s="81">
        <v>66</v>
      </c>
      <c r="AZ63" s="81">
        <v>67.92</v>
      </c>
      <c r="BA63" s="81">
        <v>69.84</v>
      </c>
      <c r="BB63" s="81">
        <v>71.760000000000005</v>
      </c>
      <c r="BC63" s="81">
        <v>73.679999999999993</v>
      </c>
      <c r="BD63" s="81">
        <v>75.48</v>
      </c>
      <c r="BE63" s="81">
        <v>77.400000000000006</v>
      </c>
      <c r="BF63" s="81">
        <v>79.199999999999989</v>
      </c>
    </row>
    <row r="64" spans="1:58" s="5" customFormat="1" ht="14.25">
      <c r="A64" s="1"/>
      <c r="B64" s="75">
        <v>72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22.68</v>
      </c>
      <c r="P64" s="81">
        <v>23.28</v>
      </c>
      <c r="Q64" s="81">
        <v>23.759999999999998</v>
      </c>
      <c r="R64" s="81">
        <v>24.36</v>
      </c>
      <c r="S64" s="81">
        <v>25.08</v>
      </c>
      <c r="T64" s="81">
        <v>25.68</v>
      </c>
      <c r="U64" s="81">
        <v>26.400000000000002</v>
      </c>
      <c r="V64" s="81">
        <v>27</v>
      </c>
      <c r="W64" s="81">
        <v>27.839999999999996</v>
      </c>
      <c r="X64" s="81">
        <v>28.56</v>
      </c>
      <c r="Y64" s="81">
        <v>29.28</v>
      </c>
      <c r="Z64" s="81">
        <v>30.119999999999997</v>
      </c>
      <c r="AA64" s="81">
        <v>31.08</v>
      </c>
      <c r="AB64" s="81">
        <v>31.92</v>
      </c>
      <c r="AC64" s="81">
        <v>32.880000000000003</v>
      </c>
      <c r="AD64" s="81">
        <v>33.839999999999996</v>
      </c>
      <c r="AE64" s="81">
        <v>34.799999999999997</v>
      </c>
      <c r="AF64" s="81">
        <v>35.880000000000003</v>
      </c>
      <c r="AG64" s="81">
        <v>36.96</v>
      </c>
      <c r="AH64" s="81">
        <v>38.160000000000004</v>
      </c>
      <c r="AI64" s="81">
        <v>39.36</v>
      </c>
      <c r="AJ64" s="81">
        <v>40.68</v>
      </c>
      <c r="AK64" s="81">
        <v>42</v>
      </c>
      <c r="AL64" s="81">
        <v>43.32</v>
      </c>
      <c r="AM64" s="81">
        <v>44.88</v>
      </c>
      <c r="AN64" s="81">
        <v>46.44</v>
      </c>
      <c r="AO64" s="81">
        <v>48</v>
      </c>
      <c r="AP64" s="81">
        <v>49.800000000000004</v>
      </c>
      <c r="AQ64" s="81">
        <v>51.599999999999994</v>
      </c>
      <c r="AR64" s="81">
        <v>53.400000000000006</v>
      </c>
      <c r="AS64" s="81">
        <v>55.320000000000007</v>
      </c>
      <c r="AT64" s="81">
        <v>57.239999999999995</v>
      </c>
      <c r="AU64" s="81">
        <v>59.16</v>
      </c>
      <c r="AV64" s="81">
        <v>61.199999999999996</v>
      </c>
      <c r="AW64" s="81">
        <v>63.239999999999995</v>
      </c>
      <c r="AX64" s="81">
        <v>65.28</v>
      </c>
      <c r="AY64" s="81">
        <v>67.320000000000007</v>
      </c>
      <c r="AZ64" s="81">
        <v>69.36</v>
      </c>
      <c r="BA64" s="81">
        <v>71.400000000000006</v>
      </c>
      <c r="BB64" s="81">
        <v>73.44</v>
      </c>
      <c r="BC64" s="81">
        <v>75.36</v>
      </c>
      <c r="BD64" s="81">
        <v>77.400000000000006</v>
      </c>
      <c r="BE64" s="81">
        <v>79.44</v>
      </c>
      <c r="BF64" s="81">
        <v>81.36</v>
      </c>
    </row>
    <row r="65" spans="1:58" s="5" customFormat="1" ht="14.25">
      <c r="A65" s="1"/>
      <c r="B65" s="75">
        <v>73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23.28</v>
      </c>
      <c r="Q65" s="81">
        <v>23.88</v>
      </c>
      <c r="R65" s="81">
        <v>24.48</v>
      </c>
      <c r="S65" s="81">
        <v>25.08</v>
      </c>
      <c r="T65" s="81">
        <v>25.68</v>
      </c>
      <c r="U65" s="81">
        <v>26.400000000000002</v>
      </c>
      <c r="V65" s="81">
        <v>27.119999999999997</v>
      </c>
      <c r="W65" s="81">
        <v>27.839999999999996</v>
      </c>
      <c r="X65" s="81">
        <v>28.56</v>
      </c>
      <c r="Y65" s="81">
        <v>29.400000000000002</v>
      </c>
      <c r="Z65" s="81">
        <v>30.240000000000002</v>
      </c>
      <c r="AA65" s="81">
        <v>31.08</v>
      </c>
      <c r="AB65" s="81">
        <v>32.04</v>
      </c>
      <c r="AC65" s="81">
        <v>33</v>
      </c>
      <c r="AD65" s="81">
        <v>33.96</v>
      </c>
      <c r="AE65" s="81">
        <v>34.92</v>
      </c>
      <c r="AF65" s="81">
        <v>36</v>
      </c>
      <c r="AG65" s="81">
        <v>37.200000000000003</v>
      </c>
      <c r="AH65" s="81">
        <v>38.28</v>
      </c>
      <c r="AI65" s="81">
        <v>39.599999999999994</v>
      </c>
      <c r="AJ65" s="81">
        <v>40.799999999999997</v>
      </c>
      <c r="AK65" s="81">
        <v>42.24</v>
      </c>
      <c r="AL65" s="81">
        <v>43.68</v>
      </c>
      <c r="AM65" s="81">
        <v>45.12</v>
      </c>
      <c r="AN65" s="81">
        <v>46.8</v>
      </c>
      <c r="AO65" s="81">
        <v>48.480000000000004</v>
      </c>
      <c r="AP65" s="81">
        <v>50.28</v>
      </c>
      <c r="AQ65" s="81">
        <v>52.08</v>
      </c>
      <c r="AR65" s="81">
        <v>54</v>
      </c>
      <c r="AS65" s="81">
        <v>56.04</v>
      </c>
      <c r="AT65" s="81">
        <v>57.96</v>
      </c>
      <c r="AU65" s="81">
        <v>60</v>
      </c>
      <c r="AV65" s="81">
        <v>62.16</v>
      </c>
      <c r="AW65" s="81">
        <v>64.199999999999989</v>
      </c>
      <c r="AX65" s="81">
        <v>66.36</v>
      </c>
      <c r="AY65" s="81">
        <v>68.52</v>
      </c>
      <c r="AZ65" s="81">
        <v>70.679999999999993</v>
      </c>
      <c r="BA65" s="81">
        <v>72.84</v>
      </c>
      <c r="BB65" s="81">
        <v>75</v>
      </c>
      <c r="BC65" s="81">
        <v>77.16</v>
      </c>
      <c r="BD65" s="81">
        <v>79.320000000000007</v>
      </c>
      <c r="BE65" s="81">
        <v>81.48</v>
      </c>
      <c r="BF65" s="81">
        <v>83.52</v>
      </c>
    </row>
    <row r="66" spans="1:58" s="5" customFormat="1" ht="14.25">
      <c r="A66" s="1"/>
      <c r="B66" s="75">
        <v>74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23.88</v>
      </c>
      <c r="R66" s="81">
        <v>24.48</v>
      </c>
      <c r="S66" s="81">
        <v>25.08</v>
      </c>
      <c r="T66" s="81">
        <v>25.68</v>
      </c>
      <c r="U66" s="81">
        <v>26.400000000000002</v>
      </c>
      <c r="V66" s="81">
        <v>27.119999999999997</v>
      </c>
      <c r="W66" s="81">
        <v>27.839999999999996</v>
      </c>
      <c r="X66" s="81">
        <v>28.56</v>
      </c>
      <c r="Y66" s="81">
        <v>29.400000000000002</v>
      </c>
      <c r="Z66" s="81">
        <v>30.240000000000002</v>
      </c>
      <c r="AA66" s="81">
        <v>31.200000000000003</v>
      </c>
      <c r="AB66" s="81">
        <v>32.04</v>
      </c>
      <c r="AC66" s="81">
        <v>33</v>
      </c>
      <c r="AD66" s="81">
        <v>33.96</v>
      </c>
      <c r="AE66" s="81">
        <v>35.04</v>
      </c>
      <c r="AF66" s="81">
        <v>36.119999999999997</v>
      </c>
      <c r="AG66" s="81">
        <v>37.32</v>
      </c>
      <c r="AH66" s="81">
        <v>38.519999999999996</v>
      </c>
      <c r="AI66" s="81">
        <v>39.72</v>
      </c>
      <c r="AJ66" s="81">
        <v>41.04</v>
      </c>
      <c r="AK66" s="81">
        <v>42.480000000000004</v>
      </c>
      <c r="AL66" s="81">
        <v>43.92</v>
      </c>
      <c r="AM66" s="81">
        <v>45.480000000000004</v>
      </c>
      <c r="AN66" s="81">
        <v>47.04</v>
      </c>
      <c r="AO66" s="81">
        <v>48.84</v>
      </c>
      <c r="AP66" s="81">
        <v>50.64</v>
      </c>
      <c r="AQ66" s="81">
        <v>52.56</v>
      </c>
      <c r="AR66" s="81">
        <v>54.599999999999994</v>
      </c>
      <c r="AS66" s="81">
        <v>56.64</v>
      </c>
      <c r="AT66" s="81">
        <v>58.679999999999993</v>
      </c>
      <c r="AU66" s="81">
        <v>60.84</v>
      </c>
      <c r="AV66" s="81">
        <v>63</v>
      </c>
      <c r="AW66" s="81">
        <v>65.28</v>
      </c>
      <c r="AX66" s="81">
        <v>67.44</v>
      </c>
      <c r="AY66" s="81">
        <v>69.72</v>
      </c>
      <c r="AZ66" s="81">
        <v>72.12</v>
      </c>
      <c r="BA66" s="81">
        <v>74.400000000000006</v>
      </c>
      <c r="BB66" s="81">
        <v>76.679999999999993</v>
      </c>
      <c r="BC66" s="81">
        <v>78.960000000000008</v>
      </c>
      <c r="BD66" s="81">
        <v>81.239999999999995</v>
      </c>
      <c r="BE66" s="81">
        <v>83.52</v>
      </c>
      <c r="BF66" s="81">
        <v>85.679999999999993</v>
      </c>
    </row>
    <row r="67" spans="1:58" s="5" customFormat="1" ht="14.25">
      <c r="A67" s="1"/>
      <c r="B67" s="75">
        <v>75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24.48</v>
      </c>
      <c r="S67" s="81">
        <v>25.08</v>
      </c>
      <c r="T67" s="81">
        <v>25.68</v>
      </c>
      <c r="U67" s="81">
        <v>26.400000000000002</v>
      </c>
      <c r="V67" s="81">
        <v>27.119999999999997</v>
      </c>
      <c r="W67" s="81">
        <v>27.839999999999996</v>
      </c>
      <c r="X67" s="81">
        <v>28.68</v>
      </c>
      <c r="Y67" s="81">
        <v>29.52</v>
      </c>
      <c r="Z67" s="81">
        <v>30.36</v>
      </c>
      <c r="AA67" s="81">
        <v>31.200000000000003</v>
      </c>
      <c r="AB67" s="81">
        <v>32.160000000000004</v>
      </c>
      <c r="AC67" s="81">
        <v>33.119999999999997</v>
      </c>
      <c r="AD67" s="81">
        <v>34.08</v>
      </c>
      <c r="AE67" s="81">
        <v>35.160000000000004</v>
      </c>
      <c r="AF67" s="81">
        <v>36.24</v>
      </c>
      <c r="AG67" s="81">
        <v>37.44</v>
      </c>
      <c r="AH67" s="81">
        <v>38.64</v>
      </c>
      <c r="AI67" s="81">
        <v>39.839999999999996</v>
      </c>
      <c r="AJ67" s="81">
        <v>41.28</v>
      </c>
      <c r="AK67" s="81">
        <v>42.599999999999994</v>
      </c>
      <c r="AL67" s="81">
        <v>44.160000000000004</v>
      </c>
      <c r="AM67" s="81">
        <v>45.72</v>
      </c>
      <c r="AN67" s="81">
        <v>47.400000000000006</v>
      </c>
      <c r="AO67" s="81">
        <v>49.199999999999996</v>
      </c>
      <c r="AP67" s="81">
        <v>51.12</v>
      </c>
      <c r="AQ67" s="81">
        <v>53.04</v>
      </c>
      <c r="AR67" s="81">
        <v>55.199999999999996</v>
      </c>
      <c r="AS67" s="81">
        <v>57.239999999999995</v>
      </c>
      <c r="AT67" s="81">
        <v>59.400000000000006</v>
      </c>
      <c r="AU67" s="81">
        <v>61.679999999999993</v>
      </c>
      <c r="AV67" s="81">
        <v>63.96</v>
      </c>
      <c r="AW67" s="81">
        <v>66.239999999999995</v>
      </c>
      <c r="AX67" s="81">
        <v>68.64</v>
      </c>
      <c r="AY67" s="81">
        <v>70.92</v>
      </c>
      <c r="AZ67" s="81">
        <v>73.44</v>
      </c>
      <c r="BA67" s="81">
        <v>75.84</v>
      </c>
      <c r="BB67" s="81">
        <v>78.239999999999995</v>
      </c>
      <c r="BC67" s="81">
        <v>80.64</v>
      </c>
      <c r="BD67" s="81">
        <v>83.16</v>
      </c>
      <c r="BE67" s="81">
        <v>85.56</v>
      </c>
      <c r="BF67" s="81">
        <v>87.84</v>
      </c>
    </row>
    <row r="68" spans="1:58" s="5" customFormat="1" ht="14.25">
      <c r="A68" s="1"/>
      <c r="B68" s="75">
        <v>76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25.08</v>
      </c>
      <c r="T68" s="81">
        <v>25.799999999999997</v>
      </c>
      <c r="U68" s="81">
        <v>26.400000000000002</v>
      </c>
      <c r="V68" s="81">
        <v>27.119999999999997</v>
      </c>
      <c r="W68" s="81">
        <v>27.96</v>
      </c>
      <c r="X68" s="81">
        <v>28.68</v>
      </c>
      <c r="Y68" s="81">
        <v>29.52</v>
      </c>
      <c r="Z68" s="81">
        <v>30.36</v>
      </c>
      <c r="AA68" s="81">
        <v>31.200000000000003</v>
      </c>
      <c r="AB68" s="81">
        <v>32.160000000000004</v>
      </c>
      <c r="AC68" s="81">
        <v>33.119999999999997</v>
      </c>
      <c r="AD68" s="81">
        <v>34.200000000000003</v>
      </c>
      <c r="AE68" s="81">
        <v>35.28</v>
      </c>
      <c r="AF68" s="81">
        <v>36.36</v>
      </c>
      <c r="AG68" s="81">
        <v>37.56</v>
      </c>
      <c r="AH68" s="81">
        <v>38.76</v>
      </c>
      <c r="AI68" s="81">
        <v>40.08</v>
      </c>
      <c r="AJ68" s="81">
        <v>41.400000000000006</v>
      </c>
      <c r="AK68" s="81">
        <v>42.839999999999996</v>
      </c>
      <c r="AL68" s="81">
        <v>44.400000000000006</v>
      </c>
      <c r="AM68" s="81">
        <v>45.96</v>
      </c>
      <c r="AN68" s="81">
        <v>47.64</v>
      </c>
      <c r="AO68" s="81">
        <v>49.56</v>
      </c>
      <c r="AP68" s="81">
        <v>51.480000000000004</v>
      </c>
      <c r="AQ68" s="81">
        <v>53.519999999999996</v>
      </c>
      <c r="AR68" s="81">
        <v>55.679999999999993</v>
      </c>
      <c r="AS68" s="81">
        <v>57.84</v>
      </c>
      <c r="AT68" s="81">
        <v>60.12</v>
      </c>
      <c r="AU68" s="81">
        <v>62.400000000000006</v>
      </c>
      <c r="AV68" s="81">
        <v>64.679999999999993</v>
      </c>
      <c r="AW68" s="81">
        <v>67.199999999999989</v>
      </c>
      <c r="AX68" s="81">
        <v>69.599999999999994</v>
      </c>
      <c r="AY68" s="81">
        <v>72.12</v>
      </c>
      <c r="AZ68" s="81">
        <v>74.64</v>
      </c>
      <c r="BA68" s="81">
        <v>77.28</v>
      </c>
      <c r="BB68" s="81">
        <v>79.800000000000011</v>
      </c>
      <c r="BC68" s="81">
        <v>82.44</v>
      </c>
      <c r="BD68" s="81">
        <v>84.960000000000008</v>
      </c>
      <c r="BE68" s="81">
        <v>87.48</v>
      </c>
      <c r="BF68" s="81">
        <v>90.12</v>
      </c>
    </row>
    <row r="69" spans="1:58" s="5" customFormat="1" ht="14.25">
      <c r="A69" s="1"/>
      <c r="B69" s="75">
        <v>77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25.799999999999997</v>
      </c>
      <c r="U69" s="81">
        <v>26.400000000000002</v>
      </c>
      <c r="V69" s="81">
        <v>27.119999999999997</v>
      </c>
      <c r="W69" s="81">
        <v>27.96</v>
      </c>
      <c r="X69" s="81">
        <v>28.68</v>
      </c>
      <c r="Y69" s="81">
        <v>29.52</v>
      </c>
      <c r="Z69" s="81">
        <v>30.36</v>
      </c>
      <c r="AA69" s="81">
        <v>31.32</v>
      </c>
      <c r="AB69" s="81">
        <v>32.28</v>
      </c>
      <c r="AC69" s="81">
        <v>33.24</v>
      </c>
      <c r="AD69" s="81">
        <v>34.200000000000003</v>
      </c>
      <c r="AE69" s="81">
        <v>35.28</v>
      </c>
      <c r="AF69" s="81">
        <v>36.480000000000004</v>
      </c>
      <c r="AG69" s="81">
        <v>37.56</v>
      </c>
      <c r="AH69" s="81">
        <v>38.880000000000003</v>
      </c>
      <c r="AI69" s="81">
        <v>40.200000000000003</v>
      </c>
      <c r="AJ69" s="81">
        <v>41.519999999999996</v>
      </c>
      <c r="AK69" s="81">
        <v>42.96</v>
      </c>
      <c r="AL69" s="81">
        <v>44.519999999999996</v>
      </c>
      <c r="AM69" s="81">
        <v>46.2</v>
      </c>
      <c r="AN69" s="81">
        <v>48</v>
      </c>
      <c r="AO69" s="81">
        <v>49.800000000000004</v>
      </c>
      <c r="AP69" s="81">
        <v>51.84</v>
      </c>
      <c r="AQ69" s="81">
        <v>53.88</v>
      </c>
      <c r="AR69" s="81">
        <v>56.16</v>
      </c>
      <c r="AS69" s="81">
        <v>58.320000000000007</v>
      </c>
      <c r="AT69" s="81">
        <v>60.72</v>
      </c>
      <c r="AU69" s="81">
        <v>63.12</v>
      </c>
      <c r="AV69" s="81">
        <v>65.52</v>
      </c>
      <c r="AW69" s="81">
        <v>68.039999999999992</v>
      </c>
      <c r="AX69" s="81">
        <v>70.679999999999993</v>
      </c>
      <c r="AY69" s="81">
        <v>73.320000000000007</v>
      </c>
      <c r="AZ69" s="81">
        <v>75.960000000000008</v>
      </c>
      <c r="BA69" s="81">
        <v>78.599999999999994</v>
      </c>
      <c r="BB69" s="81">
        <v>81.36</v>
      </c>
      <c r="BC69" s="81">
        <v>84.12</v>
      </c>
      <c r="BD69" s="81">
        <v>86.76</v>
      </c>
      <c r="BE69" s="81">
        <v>89.52</v>
      </c>
      <c r="BF69" s="81">
        <v>92.16</v>
      </c>
    </row>
    <row r="70" spans="1:58" s="5" customFormat="1" ht="14.25">
      <c r="A70" s="1"/>
      <c r="B70" s="75">
        <v>78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26.52</v>
      </c>
      <c r="V70" s="81">
        <v>27.240000000000002</v>
      </c>
      <c r="W70" s="81">
        <v>27.96</v>
      </c>
      <c r="X70" s="81">
        <v>28.68</v>
      </c>
      <c r="Y70" s="81">
        <v>29.52</v>
      </c>
      <c r="Z70" s="81">
        <v>30.36</v>
      </c>
      <c r="AA70" s="81">
        <v>31.32</v>
      </c>
      <c r="AB70" s="81">
        <v>32.28</v>
      </c>
      <c r="AC70" s="81">
        <v>33.24</v>
      </c>
      <c r="AD70" s="81">
        <v>34.32</v>
      </c>
      <c r="AE70" s="81">
        <v>35.400000000000006</v>
      </c>
      <c r="AF70" s="81">
        <v>36.480000000000004</v>
      </c>
      <c r="AG70" s="81">
        <v>37.68</v>
      </c>
      <c r="AH70" s="81">
        <v>39</v>
      </c>
      <c r="AI70" s="81">
        <v>40.32</v>
      </c>
      <c r="AJ70" s="81">
        <v>41.64</v>
      </c>
      <c r="AK70" s="81">
        <v>43.2</v>
      </c>
      <c r="AL70" s="81">
        <v>44.76</v>
      </c>
      <c r="AM70" s="81">
        <v>46.44</v>
      </c>
      <c r="AN70" s="81">
        <v>48.239999999999995</v>
      </c>
      <c r="AO70" s="81">
        <v>50.16</v>
      </c>
      <c r="AP70" s="81">
        <v>52.199999999999996</v>
      </c>
      <c r="AQ70" s="81">
        <v>54.36</v>
      </c>
      <c r="AR70" s="81">
        <v>56.64</v>
      </c>
      <c r="AS70" s="81">
        <v>58.92</v>
      </c>
      <c r="AT70" s="81">
        <v>61.320000000000007</v>
      </c>
      <c r="AU70" s="81">
        <v>63.72</v>
      </c>
      <c r="AV70" s="81">
        <v>66.239999999999995</v>
      </c>
      <c r="AW70" s="81">
        <v>68.88</v>
      </c>
      <c r="AX70" s="81">
        <v>71.64</v>
      </c>
      <c r="AY70" s="81">
        <v>74.400000000000006</v>
      </c>
      <c r="AZ70" s="81">
        <v>77.16</v>
      </c>
      <c r="BA70" s="81">
        <v>79.92</v>
      </c>
      <c r="BB70" s="81">
        <v>82.800000000000011</v>
      </c>
      <c r="BC70" s="81">
        <v>85.679999999999993</v>
      </c>
      <c r="BD70" s="81">
        <v>88.56</v>
      </c>
      <c r="BE70" s="81">
        <v>91.44</v>
      </c>
      <c r="BF70" s="81">
        <v>94.320000000000007</v>
      </c>
    </row>
    <row r="71" spans="1:58" s="5" customFormat="1" ht="14.25">
      <c r="A71" s="1"/>
      <c r="B71" s="75">
        <v>79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27.240000000000002</v>
      </c>
      <c r="W71" s="81">
        <v>27.96</v>
      </c>
      <c r="X71" s="81">
        <v>28.799999999999997</v>
      </c>
      <c r="Y71" s="81">
        <v>29.64</v>
      </c>
      <c r="Z71" s="81">
        <v>30.48</v>
      </c>
      <c r="AA71" s="81">
        <v>31.32</v>
      </c>
      <c r="AB71" s="81">
        <v>32.28</v>
      </c>
      <c r="AC71" s="81">
        <v>33.24</v>
      </c>
      <c r="AD71" s="81">
        <v>34.32</v>
      </c>
      <c r="AE71" s="81">
        <v>35.400000000000006</v>
      </c>
      <c r="AF71" s="81">
        <v>36.599999999999994</v>
      </c>
      <c r="AG71" s="81">
        <v>37.799999999999997</v>
      </c>
      <c r="AH71" s="81">
        <v>39</v>
      </c>
      <c r="AI71" s="81">
        <v>40.32</v>
      </c>
      <c r="AJ71" s="81">
        <v>41.76</v>
      </c>
      <c r="AK71" s="81">
        <v>43.32</v>
      </c>
      <c r="AL71" s="81">
        <v>44.88</v>
      </c>
      <c r="AM71" s="81">
        <v>46.56</v>
      </c>
      <c r="AN71" s="81">
        <v>48.36</v>
      </c>
      <c r="AO71" s="81">
        <v>50.400000000000006</v>
      </c>
      <c r="AP71" s="81">
        <v>52.44</v>
      </c>
      <c r="AQ71" s="81">
        <v>54.599999999999994</v>
      </c>
      <c r="AR71" s="81">
        <v>57</v>
      </c>
      <c r="AS71" s="81">
        <v>59.400000000000006</v>
      </c>
      <c r="AT71" s="81">
        <v>61.800000000000004</v>
      </c>
      <c r="AU71" s="81">
        <v>64.320000000000007</v>
      </c>
      <c r="AV71" s="81">
        <v>66.960000000000008</v>
      </c>
      <c r="AW71" s="81">
        <v>69.72</v>
      </c>
      <c r="AX71" s="81">
        <v>72.48</v>
      </c>
      <c r="AY71" s="81">
        <v>75.36</v>
      </c>
      <c r="AZ71" s="81">
        <v>78.239999999999995</v>
      </c>
      <c r="BA71" s="81">
        <v>81.239999999999995</v>
      </c>
      <c r="BB71" s="81">
        <v>84.24</v>
      </c>
      <c r="BC71" s="81">
        <v>87.24</v>
      </c>
      <c r="BD71" s="81">
        <v>90.36</v>
      </c>
      <c r="BE71" s="81">
        <v>93.36</v>
      </c>
      <c r="BF71" s="81">
        <v>96.359999999999985</v>
      </c>
    </row>
    <row r="72" spans="1:58" s="5" customFormat="1" ht="14.25">
      <c r="A72" s="1"/>
      <c r="B72" s="75">
        <v>80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27.96</v>
      </c>
      <c r="X72" s="81">
        <v>28.799999999999997</v>
      </c>
      <c r="Y72" s="81">
        <v>29.64</v>
      </c>
      <c r="Z72" s="81">
        <v>30.48</v>
      </c>
      <c r="AA72" s="81">
        <v>31.44</v>
      </c>
      <c r="AB72" s="81">
        <v>32.28</v>
      </c>
      <c r="AC72" s="81">
        <v>33.36</v>
      </c>
      <c r="AD72" s="81">
        <v>34.44</v>
      </c>
      <c r="AE72" s="81">
        <v>35.519999999999996</v>
      </c>
      <c r="AF72" s="81">
        <v>36.599999999999994</v>
      </c>
      <c r="AG72" s="81">
        <v>37.799999999999997</v>
      </c>
      <c r="AH72" s="81">
        <v>39.119999999999997</v>
      </c>
      <c r="AI72" s="81">
        <v>40.44</v>
      </c>
      <c r="AJ72" s="81">
        <v>41.88</v>
      </c>
      <c r="AK72" s="81">
        <v>43.44</v>
      </c>
      <c r="AL72" s="81">
        <v>45</v>
      </c>
      <c r="AM72" s="81">
        <v>46.8</v>
      </c>
      <c r="AN72" s="81">
        <v>48.599999999999994</v>
      </c>
      <c r="AO72" s="81">
        <v>50.64</v>
      </c>
      <c r="AP72" s="81">
        <v>52.679999999999993</v>
      </c>
      <c r="AQ72" s="81">
        <v>54.96</v>
      </c>
      <c r="AR72" s="81">
        <v>57.36</v>
      </c>
      <c r="AS72" s="81">
        <v>59.760000000000005</v>
      </c>
      <c r="AT72" s="81">
        <v>62.28</v>
      </c>
      <c r="AU72" s="81">
        <v>64.92</v>
      </c>
      <c r="AV72" s="81">
        <v>67.679999999999993</v>
      </c>
      <c r="AW72" s="81">
        <v>70.44</v>
      </c>
      <c r="AX72" s="81">
        <v>73.44</v>
      </c>
      <c r="AY72" s="81">
        <v>76.320000000000007</v>
      </c>
      <c r="AZ72" s="81">
        <v>79.44</v>
      </c>
      <c r="BA72" s="81">
        <v>82.44</v>
      </c>
      <c r="BB72" s="81">
        <v>85.56</v>
      </c>
      <c r="BC72" s="81">
        <v>88.800000000000011</v>
      </c>
      <c r="BD72" s="81">
        <v>92.039999999999992</v>
      </c>
      <c r="BE72" s="81">
        <v>95.16</v>
      </c>
      <c r="BF72" s="81">
        <v>98.399999999999991</v>
      </c>
    </row>
    <row r="73" spans="1:58" s="5" customFormat="1" ht="14.25">
      <c r="A73" s="1"/>
      <c r="B73" s="75">
        <v>81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28.799999999999997</v>
      </c>
      <c r="Y73" s="81">
        <v>29.64</v>
      </c>
      <c r="Z73" s="81">
        <v>30.48</v>
      </c>
      <c r="AA73" s="81">
        <v>31.44</v>
      </c>
      <c r="AB73" s="81">
        <v>32.400000000000006</v>
      </c>
      <c r="AC73" s="81">
        <v>33.36</v>
      </c>
      <c r="AD73" s="81">
        <v>34.44</v>
      </c>
      <c r="AE73" s="81">
        <v>35.519999999999996</v>
      </c>
      <c r="AF73" s="81">
        <v>36.72</v>
      </c>
      <c r="AG73" s="81">
        <v>37.92</v>
      </c>
      <c r="AH73" s="81">
        <v>39.24</v>
      </c>
      <c r="AI73" s="81">
        <v>40.56</v>
      </c>
      <c r="AJ73" s="81">
        <v>42</v>
      </c>
      <c r="AK73" s="81">
        <v>43.56</v>
      </c>
      <c r="AL73" s="81">
        <v>45.12</v>
      </c>
      <c r="AM73" s="81">
        <v>46.92</v>
      </c>
      <c r="AN73" s="81">
        <v>48.84</v>
      </c>
      <c r="AO73" s="81">
        <v>50.88</v>
      </c>
      <c r="AP73" s="81">
        <v>53.04</v>
      </c>
      <c r="AQ73" s="81">
        <v>55.320000000000007</v>
      </c>
      <c r="AR73" s="81">
        <v>57.72</v>
      </c>
      <c r="AS73" s="81">
        <v>60.239999999999995</v>
      </c>
      <c r="AT73" s="81">
        <v>62.760000000000005</v>
      </c>
      <c r="AU73" s="81">
        <v>65.52</v>
      </c>
      <c r="AV73" s="81">
        <v>68.28</v>
      </c>
      <c r="AW73" s="81">
        <v>71.16</v>
      </c>
      <c r="AX73" s="81">
        <v>74.16</v>
      </c>
      <c r="AY73" s="81">
        <v>77.28</v>
      </c>
      <c r="AZ73" s="81">
        <v>80.400000000000006</v>
      </c>
      <c r="BA73" s="81">
        <v>83.64</v>
      </c>
      <c r="BB73" s="81">
        <v>86.88</v>
      </c>
      <c r="BC73" s="81">
        <v>90.24</v>
      </c>
      <c r="BD73" s="81">
        <v>93.6</v>
      </c>
      <c r="BE73" s="81">
        <v>96.960000000000008</v>
      </c>
      <c r="BF73" s="81">
        <v>100.44</v>
      </c>
    </row>
    <row r="74" spans="1:58" s="5" customFormat="1" ht="14.25">
      <c r="A74" s="1"/>
      <c r="B74" s="75">
        <v>82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29.64</v>
      </c>
      <c r="Z74" s="81">
        <v>30.48</v>
      </c>
      <c r="AA74" s="81">
        <v>31.44</v>
      </c>
      <c r="AB74" s="81">
        <v>32.400000000000006</v>
      </c>
      <c r="AC74" s="81">
        <v>33.36</v>
      </c>
      <c r="AD74" s="81">
        <v>34.44</v>
      </c>
      <c r="AE74" s="81">
        <v>35.519999999999996</v>
      </c>
      <c r="AF74" s="81">
        <v>36.72</v>
      </c>
      <c r="AG74" s="81">
        <v>37.92</v>
      </c>
      <c r="AH74" s="81">
        <v>39.24</v>
      </c>
      <c r="AI74" s="81">
        <v>40.68</v>
      </c>
      <c r="AJ74" s="81">
        <v>42.12</v>
      </c>
      <c r="AK74" s="81">
        <v>43.68</v>
      </c>
      <c r="AL74" s="81">
        <v>45.36</v>
      </c>
      <c r="AM74" s="81">
        <v>47.04</v>
      </c>
      <c r="AN74" s="81">
        <v>48.96</v>
      </c>
      <c r="AO74" s="81">
        <v>51</v>
      </c>
      <c r="AP74" s="81">
        <v>53.28</v>
      </c>
      <c r="AQ74" s="81">
        <v>55.56</v>
      </c>
      <c r="AR74" s="81">
        <v>58.08</v>
      </c>
      <c r="AS74" s="81">
        <v>60.599999999999994</v>
      </c>
      <c r="AT74" s="81">
        <v>63.239999999999995</v>
      </c>
      <c r="AU74" s="81">
        <v>66</v>
      </c>
      <c r="AV74" s="81">
        <v>68.88</v>
      </c>
      <c r="AW74" s="81">
        <v>71.88</v>
      </c>
      <c r="AX74" s="81">
        <v>75</v>
      </c>
      <c r="AY74" s="81">
        <v>78.12</v>
      </c>
      <c r="AZ74" s="81">
        <v>81.48</v>
      </c>
      <c r="BA74" s="81">
        <v>84.72</v>
      </c>
      <c r="BB74" s="81">
        <v>88.199999999999989</v>
      </c>
      <c r="BC74" s="81">
        <v>91.679999999999993</v>
      </c>
      <c r="BD74" s="81">
        <v>95.16</v>
      </c>
      <c r="BE74" s="81">
        <v>98.76</v>
      </c>
      <c r="BF74" s="81">
        <v>102.35999999999999</v>
      </c>
    </row>
    <row r="75" spans="1:58" s="5" customFormat="1" ht="14.25">
      <c r="A75" s="1"/>
      <c r="B75" s="75">
        <v>83</v>
      </c>
      <c r="C75" s="81">
        <v>0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30.48</v>
      </c>
      <c r="AA75" s="81">
        <v>31.44</v>
      </c>
      <c r="AB75" s="81">
        <v>32.400000000000006</v>
      </c>
      <c r="AC75" s="81">
        <v>33.480000000000004</v>
      </c>
      <c r="AD75" s="81">
        <v>34.44</v>
      </c>
      <c r="AE75" s="81">
        <v>35.64</v>
      </c>
      <c r="AF75" s="81">
        <v>36.72</v>
      </c>
      <c r="AG75" s="81">
        <v>38.04</v>
      </c>
      <c r="AH75" s="81">
        <v>39.36</v>
      </c>
      <c r="AI75" s="81">
        <v>40.68</v>
      </c>
      <c r="AJ75" s="81">
        <v>42.12</v>
      </c>
      <c r="AK75" s="81">
        <v>43.68</v>
      </c>
      <c r="AL75" s="81">
        <v>45.36</v>
      </c>
      <c r="AM75" s="81">
        <v>47.160000000000004</v>
      </c>
      <c r="AN75" s="81">
        <v>49.08</v>
      </c>
      <c r="AO75" s="81">
        <v>51.239999999999995</v>
      </c>
      <c r="AP75" s="81">
        <v>53.400000000000006</v>
      </c>
      <c r="AQ75" s="81">
        <v>55.800000000000004</v>
      </c>
      <c r="AR75" s="81">
        <v>58.320000000000007</v>
      </c>
      <c r="AS75" s="81">
        <v>60.96</v>
      </c>
      <c r="AT75" s="81">
        <v>63.599999999999994</v>
      </c>
      <c r="AU75" s="81">
        <v>66.48</v>
      </c>
      <c r="AV75" s="81">
        <v>69.48</v>
      </c>
      <c r="AW75" s="81">
        <v>72.48</v>
      </c>
      <c r="AX75" s="81">
        <v>75.72</v>
      </c>
      <c r="AY75" s="81">
        <v>78.960000000000008</v>
      </c>
      <c r="AZ75" s="81">
        <v>82.320000000000007</v>
      </c>
      <c r="BA75" s="81">
        <v>85.800000000000011</v>
      </c>
      <c r="BB75" s="81">
        <v>89.4</v>
      </c>
      <c r="BC75" s="81">
        <v>93</v>
      </c>
      <c r="BD75" s="81">
        <v>96.72</v>
      </c>
      <c r="BE75" s="81">
        <v>100.44</v>
      </c>
      <c r="BF75" s="81">
        <v>104.16</v>
      </c>
    </row>
    <row r="76" spans="1:58" s="5" customFormat="1" ht="14.25">
      <c r="A76" s="1"/>
      <c r="B76" s="75">
        <v>84</v>
      </c>
      <c r="C76" s="81">
        <v>0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31.44</v>
      </c>
      <c r="AB76" s="81">
        <v>32.400000000000006</v>
      </c>
      <c r="AC76" s="81">
        <v>33.480000000000004</v>
      </c>
      <c r="AD76" s="81">
        <v>34.56</v>
      </c>
      <c r="AE76" s="81">
        <v>35.64</v>
      </c>
      <c r="AF76" s="81">
        <v>36.839999999999996</v>
      </c>
      <c r="AG76" s="81">
        <v>38.04</v>
      </c>
      <c r="AH76" s="81">
        <v>39.36</v>
      </c>
      <c r="AI76" s="81">
        <v>40.799999999999997</v>
      </c>
      <c r="AJ76" s="81">
        <v>42.24</v>
      </c>
      <c r="AK76" s="81">
        <v>43.8</v>
      </c>
      <c r="AL76" s="81">
        <v>45.480000000000004</v>
      </c>
      <c r="AM76" s="81">
        <v>47.28</v>
      </c>
      <c r="AN76" s="81">
        <v>49.320000000000007</v>
      </c>
      <c r="AO76" s="81">
        <v>51.36</v>
      </c>
      <c r="AP76" s="81">
        <v>53.64</v>
      </c>
      <c r="AQ76" s="81">
        <v>56.04</v>
      </c>
      <c r="AR76" s="81">
        <v>58.679999999999993</v>
      </c>
      <c r="AS76" s="81">
        <v>61.199999999999996</v>
      </c>
      <c r="AT76" s="81">
        <v>63.96</v>
      </c>
      <c r="AU76" s="81">
        <v>66.960000000000008</v>
      </c>
      <c r="AV76" s="81">
        <v>69.960000000000008</v>
      </c>
      <c r="AW76" s="81">
        <v>73.08</v>
      </c>
      <c r="AX76" s="81">
        <v>76.320000000000007</v>
      </c>
      <c r="AY76" s="81">
        <v>79.800000000000011</v>
      </c>
      <c r="AZ76" s="81">
        <v>83.28</v>
      </c>
      <c r="BA76" s="81">
        <v>86.76</v>
      </c>
      <c r="BB76" s="81">
        <v>90.48</v>
      </c>
      <c r="BC76" s="81">
        <v>94.199999999999989</v>
      </c>
      <c r="BD76" s="81">
        <v>98.039999999999992</v>
      </c>
      <c r="BE76" s="81">
        <v>102</v>
      </c>
      <c r="BF76" s="81">
        <v>105.96000000000001</v>
      </c>
    </row>
    <row r="77" spans="1:58" s="5" customFormat="1" ht="15" thickBot="1">
      <c r="A77" s="1"/>
      <c r="B77" s="76">
        <v>85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1">
        <v>32.400000000000006</v>
      </c>
      <c r="AC77" s="81">
        <v>33.480000000000004</v>
      </c>
      <c r="AD77" s="81">
        <v>34.56</v>
      </c>
      <c r="AE77" s="81">
        <v>35.64</v>
      </c>
      <c r="AF77" s="81">
        <v>36.839999999999996</v>
      </c>
      <c r="AG77" s="81">
        <v>38.04</v>
      </c>
      <c r="AH77" s="81">
        <v>39.36</v>
      </c>
      <c r="AI77" s="81">
        <v>40.799999999999997</v>
      </c>
      <c r="AJ77" s="81">
        <v>42.36</v>
      </c>
      <c r="AK77" s="81">
        <v>43.92</v>
      </c>
      <c r="AL77" s="81">
        <v>45.599999999999994</v>
      </c>
      <c r="AM77" s="81">
        <v>47.400000000000006</v>
      </c>
      <c r="AN77" s="81">
        <v>49.44</v>
      </c>
      <c r="AO77" s="81">
        <v>51.480000000000004</v>
      </c>
      <c r="AP77" s="81">
        <v>53.760000000000005</v>
      </c>
      <c r="AQ77" s="81">
        <v>56.28</v>
      </c>
      <c r="AR77" s="81">
        <v>58.92</v>
      </c>
      <c r="AS77" s="81">
        <v>61.56</v>
      </c>
      <c r="AT77" s="81">
        <v>64.320000000000007</v>
      </c>
      <c r="AU77" s="81">
        <v>67.320000000000007</v>
      </c>
      <c r="AV77" s="81">
        <v>70.44</v>
      </c>
      <c r="AW77" s="81">
        <v>73.679999999999993</v>
      </c>
      <c r="AX77" s="81">
        <v>77.039999999999992</v>
      </c>
      <c r="AY77" s="81">
        <v>80.400000000000006</v>
      </c>
      <c r="AZ77" s="81">
        <v>84</v>
      </c>
      <c r="BA77" s="81">
        <v>87.72</v>
      </c>
      <c r="BB77" s="81">
        <v>91.56</v>
      </c>
      <c r="BC77" s="81">
        <v>95.4</v>
      </c>
      <c r="BD77" s="81">
        <v>99.47999999999999</v>
      </c>
      <c r="BE77" s="81">
        <v>103.44</v>
      </c>
      <c r="BF77" s="81">
        <v>107.64000000000001</v>
      </c>
    </row>
    <row r="78" spans="1:58" s="5" customFormat="1">
      <c r="A78" s="1"/>
      <c r="B78" s="1"/>
    </row>
    <row r="79" spans="1:58" s="5" customFormat="1">
      <c r="A79" s="1"/>
      <c r="B79" s="1"/>
    </row>
    <row r="80" spans="1:58" s="5" customFormat="1">
      <c r="A80" s="1"/>
      <c r="B80" s="1"/>
    </row>
    <row r="81" spans="1:2" s="5" customFormat="1">
      <c r="A81" s="1"/>
      <c r="B81" s="1"/>
    </row>
    <row r="82" spans="1:2" s="5" customFormat="1">
      <c r="A82" s="1"/>
      <c r="B82" s="1"/>
    </row>
    <row r="83" spans="1:2" s="5" customFormat="1">
      <c r="A83" s="1"/>
      <c r="B83" s="1"/>
    </row>
    <row r="84" spans="1:2" s="5" customFormat="1">
      <c r="A84" s="1"/>
      <c r="B84" s="1"/>
    </row>
    <row r="85" spans="1:2" s="5" customFormat="1">
      <c r="A85" s="1"/>
      <c r="B85" s="1"/>
    </row>
    <row r="86" spans="1:2" s="5" customFormat="1">
      <c r="A86" s="1"/>
      <c r="B86" s="1"/>
    </row>
    <row r="87" spans="1:2" s="5" customFormat="1">
      <c r="A87" s="1"/>
      <c r="B87" s="1"/>
    </row>
    <row r="88" spans="1:2" s="5" customFormat="1">
      <c r="A88" s="1"/>
      <c r="B88" s="1"/>
    </row>
    <row r="89" spans="1:2" s="5" customFormat="1">
      <c r="A89" s="1"/>
      <c r="B89" s="1"/>
    </row>
    <row r="90" spans="1:2" s="5" customFormat="1">
      <c r="A90" s="1"/>
      <c r="B90" s="1"/>
    </row>
    <row r="91" spans="1:2" s="5" customFormat="1">
      <c r="A91" s="1"/>
      <c r="B91" s="1"/>
    </row>
    <row r="92" spans="1:2" s="5" customFormat="1">
      <c r="A92" s="1"/>
      <c r="B92" s="1"/>
    </row>
    <row r="93" spans="1:2" s="5" customFormat="1">
      <c r="A93" s="1"/>
      <c r="B93" s="1"/>
    </row>
    <row r="94" spans="1:2" s="5" customFormat="1">
      <c r="A94" s="1"/>
      <c r="B94" s="1"/>
    </row>
    <row r="95" spans="1:2" s="5" customFormat="1">
      <c r="A95" s="1"/>
      <c r="B95" s="1"/>
    </row>
    <row r="96" spans="1:2" s="5" customFormat="1">
      <c r="A96" s="1"/>
      <c r="B96" s="1"/>
    </row>
    <row r="97" spans="1:2" s="5" customFormat="1">
      <c r="A97" s="1"/>
      <c r="B97" s="1"/>
    </row>
    <row r="98" spans="1:2" s="5" customFormat="1">
      <c r="A98" s="1"/>
      <c r="B98" s="1"/>
    </row>
    <row r="99" spans="1:2" s="5" customFormat="1">
      <c r="A99" s="1"/>
      <c r="B99" s="1"/>
    </row>
    <row r="100" spans="1:2" s="5" customFormat="1">
      <c r="A100" s="1"/>
      <c r="B100" s="1"/>
    </row>
    <row r="101" spans="1:2" s="5" customFormat="1">
      <c r="A101" s="1"/>
      <c r="B101" s="1"/>
    </row>
    <row r="102" spans="1:2" s="5" customFormat="1">
      <c r="A102" s="1"/>
      <c r="B102" s="1"/>
    </row>
    <row r="103" spans="1:2" s="5" customFormat="1">
      <c r="A103" s="1"/>
      <c r="B103" s="1"/>
    </row>
    <row r="104" spans="1:2" s="5" customFormat="1">
      <c r="A104" s="1"/>
      <c r="B104" s="1"/>
    </row>
    <row r="105" spans="1:2" s="5" customFormat="1">
      <c r="A105" s="1"/>
      <c r="B105" s="1"/>
    </row>
    <row r="106" spans="1:2" s="5" customFormat="1">
      <c r="A106" s="1"/>
      <c r="B106" s="1"/>
    </row>
    <row r="107" spans="1:2" s="5" customFormat="1">
      <c r="A107" s="1"/>
      <c r="B107" s="1"/>
    </row>
    <row r="108" spans="1:2" s="5" customFormat="1">
      <c r="A108" s="1"/>
      <c r="B108" s="1"/>
    </row>
    <row r="109" spans="1:2" s="5" customFormat="1">
      <c r="A109" s="1"/>
      <c r="B109" s="1"/>
    </row>
    <row r="110" spans="1:2" s="5" customFormat="1">
      <c r="A110" s="1"/>
      <c r="B110" s="1"/>
    </row>
    <row r="111" spans="1:2" s="5" customFormat="1">
      <c r="A111" s="1"/>
      <c r="B111" s="1"/>
    </row>
    <row r="112" spans="1:2" s="5" customFormat="1">
      <c r="A112" s="1"/>
      <c r="B112" s="1"/>
    </row>
    <row r="113" spans="1:2" s="5" customFormat="1">
      <c r="A113" s="1"/>
      <c r="B113" s="1"/>
    </row>
    <row r="114" spans="1:2" s="5" customFormat="1">
      <c r="A114" s="1"/>
      <c r="B114" s="1"/>
    </row>
    <row r="115" spans="1:2" s="5" customFormat="1">
      <c r="A115" s="1"/>
      <c r="B115" s="1"/>
    </row>
    <row r="116" spans="1:2" s="5" customFormat="1">
      <c r="A116" s="1"/>
      <c r="B116" s="1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6"/>
  <sheetViews>
    <sheetView workbookViewId="0">
      <selection activeCell="L9" sqref="L9"/>
    </sheetView>
  </sheetViews>
  <sheetFormatPr defaultRowHeight="12.75"/>
  <cols>
    <col min="1" max="1" width="9.140625" style="1"/>
    <col min="2" max="2" width="15" style="1" customWidth="1"/>
    <col min="3" max="18" width="11.28515625" style="1" customWidth="1"/>
    <col min="19" max="28" width="12.7109375" style="1" customWidth="1"/>
    <col min="29" max="38" width="10.140625" style="1" customWidth="1"/>
    <col min="39" max="257" width="9.140625" style="1"/>
    <col min="258" max="258" width="15" style="1" customWidth="1"/>
    <col min="259" max="274" width="11.28515625" style="1" customWidth="1"/>
    <col min="275" max="284" width="12.7109375" style="1" customWidth="1"/>
    <col min="285" max="294" width="10.140625" style="1" customWidth="1"/>
    <col min="295" max="513" width="9.140625" style="1"/>
    <col min="514" max="514" width="15" style="1" customWidth="1"/>
    <col min="515" max="530" width="11.28515625" style="1" customWidth="1"/>
    <col min="531" max="540" width="12.7109375" style="1" customWidth="1"/>
    <col min="541" max="550" width="10.140625" style="1" customWidth="1"/>
    <col min="551" max="769" width="9.140625" style="1"/>
    <col min="770" max="770" width="15" style="1" customWidth="1"/>
    <col min="771" max="786" width="11.28515625" style="1" customWidth="1"/>
    <col min="787" max="796" width="12.7109375" style="1" customWidth="1"/>
    <col min="797" max="806" width="10.140625" style="1" customWidth="1"/>
    <col min="807" max="1025" width="9.140625" style="1"/>
    <col min="1026" max="1026" width="15" style="1" customWidth="1"/>
    <col min="1027" max="1042" width="11.28515625" style="1" customWidth="1"/>
    <col min="1043" max="1052" width="12.7109375" style="1" customWidth="1"/>
    <col min="1053" max="1062" width="10.140625" style="1" customWidth="1"/>
    <col min="1063" max="1281" width="9.140625" style="1"/>
    <col min="1282" max="1282" width="15" style="1" customWidth="1"/>
    <col min="1283" max="1298" width="11.28515625" style="1" customWidth="1"/>
    <col min="1299" max="1308" width="12.7109375" style="1" customWidth="1"/>
    <col min="1309" max="1318" width="10.140625" style="1" customWidth="1"/>
    <col min="1319" max="1537" width="9.140625" style="1"/>
    <col min="1538" max="1538" width="15" style="1" customWidth="1"/>
    <col min="1539" max="1554" width="11.28515625" style="1" customWidth="1"/>
    <col min="1555" max="1564" width="12.7109375" style="1" customWidth="1"/>
    <col min="1565" max="1574" width="10.140625" style="1" customWidth="1"/>
    <col min="1575" max="1793" width="9.140625" style="1"/>
    <col min="1794" max="1794" width="15" style="1" customWidth="1"/>
    <col min="1795" max="1810" width="11.28515625" style="1" customWidth="1"/>
    <col min="1811" max="1820" width="12.7109375" style="1" customWidth="1"/>
    <col min="1821" max="1830" width="10.140625" style="1" customWidth="1"/>
    <col min="1831" max="2049" width="9.140625" style="1"/>
    <col min="2050" max="2050" width="15" style="1" customWidth="1"/>
    <col min="2051" max="2066" width="11.28515625" style="1" customWidth="1"/>
    <col min="2067" max="2076" width="12.7109375" style="1" customWidth="1"/>
    <col min="2077" max="2086" width="10.140625" style="1" customWidth="1"/>
    <col min="2087" max="2305" width="9.140625" style="1"/>
    <col min="2306" max="2306" width="15" style="1" customWidth="1"/>
    <col min="2307" max="2322" width="11.28515625" style="1" customWidth="1"/>
    <col min="2323" max="2332" width="12.7109375" style="1" customWidth="1"/>
    <col min="2333" max="2342" width="10.140625" style="1" customWidth="1"/>
    <col min="2343" max="2561" width="9.140625" style="1"/>
    <col min="2562" max="2562" width="15" style="1" customWidth="1"/>
    <col min="2563" max="2578" width="11.28515625" style="1" customWidth="1"/>
    <col min="2579" max="2588" width="12.7109375" style="1" customWidth="1"/>
    <col min="2589" max="2598" width="10.140625" style="1" customWidth="1"/>
    <col min="2599" max="2817" width="9.140625" style="1"/>
    <col min="2818" max="2818" width="15" style="1" customWidth="1"/>
    <col min="2819" max="2834" width="11.28515625" style="1" customWidth="1"/>
    <col min="2835" max="2844" width="12.7109375" style="1" customWidth="1"/>
    <col min="2845" max="2854" width="10.140625" style="1" customWidth="1"/>
    <col min="2855" max="3073" width="9.140625" style="1"/>
    <col min="3074" max="3074" width="15" style="1" customWidth="1"/>
    <col min="3075" max="3090" width="11.28515625" style="1" customWidth="1"/>
    <col min="3091" max="3100" width="12.7109375" style="1" customWidth="1"/>
    <col min="3101" max="3110" width="10.140625" style="1" customWidth="1"/>
    <col min="3111" max="3329" width="9.140625" style="1"/>
    <col min="3330" max="3330" width="15" style="1" customWidth="1"/>
    <col min="3331" max="3346" width="11.28515625" style="1" customWidth="1"/>
    <col min="3347" max="3356" width="12.7109375" style="1" customWidth="1"/>
    <col min="3357" max="3366" width="10.140625" style="1" customWidth="1"/>
    <col min="3367" max="3585" width="9.140625" style="1"/>
    <col min="3586" max="3586" width="15" style="1" customWidth="1"/>
    <col min="3587" max="3602" width="11.28515625" style="1" customWidth="1"/>
    <col min="3603" max="3612" width="12.7109375" style="1" customWidth="1"/>
    <col min="3613" max="3622" width="10.140625" style="1" customWidth="1"/>
    <col min="3623" max="3841" width="9.140625" style="1"/>
    <col min="3842" max="3842" width="15" style="1" customWidth="1"/>
    <col min="3843" max="3858" width="11.28515625" style="1" customWidth="1"/>
    <col min="3859" max="3868" width="12.7109375" style="1" customWidth="1"/>
    <col min="3869" max="3878" width="10.140625" style="1" customWidth="1"/>
    <col min="3879" max="4097" width="9.140625" style="1"/>
    <col min="4098" max="4098" width="15" style="1" customWidth="1"/>
    <col min="4099" max="4114" width="11.28515625" style="1" customWidth="1"/>
    <col min="4115" max="4124" width="12.7109375" style="1" customWidth="1"/>
    <col min="4125" max="4134" width="10.140625" style="1" customWidth="1"/>
    <col min="4135" max="4353" width="9.140625" style="1"/>
    <col min="4354" max="4354" width="15" style="1" customWidth="1"/>
    <col min="4355" max="4370" width="11.28515625" style="1" customWidth="1"/>
    <col min="4371" max="4380" width="12.7109375" style="1" customWidth="1"/>
    <col min="4381" max="4390" width="10.140625" style="1" customWidth="1"/>
    <col min="4391" max="4609" width="9.140625" style="1"/>
    <col min="4610" max="4610" width="15" style="1" customWidth="1"/>
    <col min="4611" max="4626" width="11.28515625" style="1" customWidth="1"/>
    <col min="4627" max="4636" width="12.7109375" style="1" customWidth="1"/>
    <col min="4637" max="4646" width="10.140625" style="1" customWidth="1"/>
    <col min="4647" max="4865" width="9.140625" style="1"/>
    <col min="4866" max="4866" width="15" style="1" customWidth="1"/>
    <col min="4867" max="4882" width="11.28515625" style="1" customWidth="1"/>
    <col min="4883" max="4892" width="12.7109375" style="1" customWidth="1"/>
    <col min="4893" max="4902" width="10.140625" style="1" customWidth="1"/>
    <col min="4903" max="5121" width="9.140625" style="1"/>
    <col min="5122" max="5122" width="15" style="1" customWidth="1"/>
    <col min="5123" max="5138" width="11.28515625" style="1" customWidth="1"/>
    <col min="5139" max="5148" width="12.7109375" style="1" customWidth="1"/>
    <col min="5149" max="5158" width="10.140625" style="1" customWidth="1"/>
    <col min="5159" max="5377" width="9.140625" style="1"/>
    <col min="5378" max="5378" width="15" style="1" customWidth="1"/>
    <col min="5379" max="5394" width="11.28515625" style="1" customWidth="1"/>
    <col min="5395" max="5404" width="12.7109375" style="1" customWidth="1"/>
    <col min="5405" max="5414" width="10.140625" style="1" customWidth="1"/>
    <col min="5415" max="5633" width="9.140625" style="1"/>
    <col min="5634" max="5634" width="15" style="1" customWidth="1"/>
    <col min="5635" max="5650" width="11.28515625" style="1" customWidth="1"/>
    <col min="5651" max="5660" width="12.7109375" style="1" customWidth="1"/>
    <col min="5661" max="5670" width="10.140625" style="1" customWidth="1"/>
    <col min="5671" max="5889" width="9.140625" style="1"/>
    <col min="5890" max="5890" width="15" style="1" customWidth="1"/>
    <col min="5891" max="5906" width="11.28515625" style="1" customWidth="1"/>
    <col min="5907" max="5916" width="12.7109375" style="1" customWidth="1"/>
    <col min="5917" max="5926" width="10.140625" style="1" customWidth="1"/>
    <col min="5927" max="6145" width="9.140625" style="1"/>
    <col min="6146" max="6146" width="15" style="1" customWidth="1"/>
    <col min="6147" max="6162" width="11.28515625" style="1" customWidth="1"/>
    <col min="6163" max="6172" width="12.7109375" style="1" customWidth="1"/>
    <col min="6173" max="6182" width="10.140625" style="1" customWidth="1"/>
    <col min="6183" max="6401" width="9.140625" style="1"/>
    <col min="6402" max="6402" width="15" style="1" customWidth="1"/>
    <col min="6403" max="6418" width="11.28515625" style="1" customWidth="1"/>
    <col min="6419" max="6428" width="12.7109375" style="1" customWidth="1"/>
    <col min="6429" max="6438" width="10.140625" style="1" customWidth="1"/>
    <col min="6439" max="6657" width="9.140625" style="1"/>
    <col min="6658" max="6658" width="15" style="1" customWidth="1"/>
    <col min="6659" max="6674" width="11.28515625" style="1" customWidth="1"/>
    <col min="6675" max="6684" width="12.7109375" style="1" customWidth="1"/>
    <col min="6685" max="6694" width="10.140625" style="1" customWidth="1"/>
    <col min="6695" max="6913" width="9.140625" style="1"/>
    <col min="6914" max="6914" width="15" style="1" customWidth="1"/>
    <col min="6915" max="6930" width="11.28515625" style="1" customWidth="1"/>
    <col min="6931" max="6940" width="12.7109375" style="1" customWidth="1"/>
    <col min="6941" max="6950" width="10.140625" style="1" customWidth="1"/>
    <col min="6951" max="7169" width="9.140625" style="1"/>
    <col min="7170" max="7170" width="15" style="1" customWidth="1"/>
    <col min="7171" max="7186" width="11.28515625" style="1" customWidth="1"/>
    <col min="7187" max="7196" width="12.7109375" style="1" customWidth="1"/>
    <col min="7197" max="7206" width="10.140625" style="1" customWidth="1"/>
    <col min="7207" max="7425" width="9.140625" style="1"/>
    <col min="7426" max="7426" width="15" style="1" customWidth="1"/>
    <col min="7427" max="7442" width="11.28515625" style="1" customWidth="1"/>
    <col min="7443" max="7452" width="12.7109375" style="1" customWidth="1"/>
    <col min="7453" max="7462" width="10.140625" style="1" customWidth="1"/>
    <col min="7463" max="7681" width="9.140625" style="1"/>
    <col min="7682" max="7682" width="15" style="1" customWidth="1"/>
    <col min="7683" max="7698" width="11.28515625" style="1" customWidth="1"/>
    <col min="7699" max="7708" width="12.7109375" style="1" customWidth="1"/>
    <col min="7709" max="7718" width="10.140625" style="1" customWidth="1"/>
    <col min="7719" max="7937" width="9.140625" style="1"/>
    <col min="7938" max="7938" width="15" style="1" customWidth="1"/>
    <col min="7939" max="7954" width="11.28515625" style="1" customWidth="1"/>
    <col min="7955" max="7964" width="12.7109375" style="1" customWidth="1"/>
    <col min="7965" max="7974" width="10.140625" style="1" customWidth="1"/>
    <col min="7975" max="8193" width="9.140625" style="1"/>
    <col min="8194" max="8194" width="15" style="1" customWidth="1"/>
    <col min="8195" max="8210" width="11.28515625" style="1" customWidth="1"/>
    <col min="8211" max="8220" width="12.7109375" style="1" customWidth="1"/>
    <col min="8221" max="8230" width="10.140625" style="1" customWidth="1"/>
    <col min="8231" max="8449" width="9.140625" style="1"/>
    <col min="8450" max="8450" width="15" style="1" customWidth="1"/>
    <col min="8451" max="8466" width="11.28515625" style="1" customWidth="1"/>
    <col min="8467" max="8476" width="12.7109375" style="1" customWidth="1"/>
    <col min="8477" max="8486" width="10.140625" style="1" customWidth="1"/>
    <col min="8487" max="8705" width="9.140625" style="1"/>
    <col min="8706" max="8706" width="15" style="1" customWidth="1"/>
    <col min="8707" max="8722" width="11.28515625" style="1" customWidth="1"/>
    <col min="8723" max="8732" width="12.7109375" style="1" customWidth="1"/>
    <col min="8733" max="8742" width="10.140625" style="1" customWidth="1"/>
    <col min="8743" max="8961" width="9.140625" style="1"/>
    <col min="8962" max="8962" width="15" style="1" customWidth="1"/>
    <col min="8963" max="8978" width="11.28515625" style="1" customWidth="1"/>
    <col min="8979" max="8988" width="12.7109375" style="1" customWidth="1"/>
    <col min="8989" max="8998" width="10.140625" style="1" customWidth="1"/>
    <col min="8999" max="9217" width="9.140625" style="1"/>
    <col min="9218" max="9218" width="15" style="1" customWidth="1"/>
    <col min="9219" max="9234" width="11.28515625" style="1" customWidth="1"/>
    <col min="9235" max="9244" width="12.7109375" style="1" customWidth="1"/>
    <col min="9245" max="9254" width="10.140625" style="1" customWidth="1"/>
    <col min="9255" max="9473" width="9.140625" style="1"/>
    <col min="9474" max="9474" width="15" style="1" customWidth="1"/>
    <col min="9475" max="9490" width="11.28515625" style="1" customWidth="1"/>
    <col min="9491" max="9500" width="12.7109375" style="1" customWidth="1"/>
    <col min="9501" max="9510" width="10.140625" style="1" customWidth="1"/>
    <col min="9511" max="9729" width="9.140625" style="1"/>
    <col min="9730" max="9730" width="15" style="1" customWidth="1"/>
    <col min="9731" max="9746" width="11.28515625" style="1" customWidth="1"/>
    <col min="9747" max="9756" width="12.7109375" style="1" customWidth="1"/>
    <col min="9757" max="9766" width="10.140625" style="1" customWidth="1"/>
    <col min="9767" max="9985" width="9.140625" style="1"/>
    <col min="9986" max="9986" width="15" style="1" customWidth="1"/>
    <col min="9987" max="10002" width="11.28515625" style="1" customWidth="1"/>
    <col min="10003" max="10012" width="12.7109375" style="1" customWidth="1"/>
    <col min="10013" max="10022" width="10.140625" style="1" customWidth="1"/>
    <col min="10023" max="10241" width="9.140625" style="1"/>
    <col min="10242" max="10242" width="15" style="1" customWidth="1"/>
    <col min="10243" max="10258" width="11.28515625" style="1" customWidth="1"/>
    <col min="10259" max="10268" width="12.7109375" style="1" customWidth="1"/>
    <col min="10269" max="10278" width="10.140625" style="1" customWidth="1"/>
    <col min="10279" max="10497" width="9.140625" style="1"/>
    <col min="10498" max="10498" width="15" style="1" customWidth="1"/>
    <col min="10499" max="10514" width="11.28515625" style="1" customWidth="1"/>
    <col min="10515" max="10524" width="12.7109375" style="1" customWidth="1"/>
    <col min="10525" max="10534" width="10.140625" style="1" customWidth="1"/>
    <col min="10535" max="10753" width="9.140625" style="1"/>
    <col min="10754" max="10754" width="15" style="1" customWidth="1"/>
    <col min="10755" max="10770" width="11.28515625" style="1" customWidth="1"/>
    <col min="10771" max="10780" width="12.7109375" style="1" customWidth="1"/>
    <col min="10781" max="10790" width="10.140625" style="1" customWidth="1"/>
    <col min="10791" max="11009" width="9.140625" style="1"/>
    <col min="11010" max="11010" width="15" style="1" customWidth="1"/>
    <col min="11011" max="11026" width="11.28515625" style="1" customWidth="1"/>
    <col min="11027" max="11036" width="12.7109375" style="1" customWidth="1"/>
    <col min="11037" max="11046" width="10.140625" style="1" customWidth="1"/>
    <col min="11047" max="11265" width="9.140625" style="1"/>
    <col min="11266" max="11266" width="15" style="1" customWidth="1"/>
    <col min="11267" max="11282" width="11.28515625" style="1" customWidth="1"/>
    <col min="11283" max="11292" width="12.7109375" style="1" customWidth="1"/>
    <col min="11293" max="11302" width="10.140625" style="1" customWidth="1"/>
    <col min="11303" max="11521" width="9.140625" style="1"/>
    <col min="11522" max="11522" width="15" style="1" customWidth="1"/>
    <col min="11523" max="11538" width="11.28515625" style="1" customWidth="1"/>
    <col min="11539" max="11548" width="12.7109375" style="1" customWidth="1"/>
    <col min="11549" max="11558" width="10.140625" style="1" customWidth="1"/>
    <col min="11559" max="11777" width="9.140625" style="1"/>
    <col min="11778" max="11778" width="15" style="1" customWidth="1"/>
    <col min="11779" max="11794" width="11.28515625" style="1" customWidth="1"/>
    <col min="11795" max="11804" width="12.7109375" style="1" customWidth="1"/>
    <col min="11805" max="11814" width="10.140625" style="1" customWidth="1"/>
    <col min="11815" max="12033" width="9.140625" style="1"/>
    <col min="12034" max="12034" width="15" style="1" customWidth="1"/>
    <col min="12035" max="12050" width="11.28515625" style="1" customWidth="1"/>
    <col min="12051" max="12060" width="12.7109375" style="1" customWidth="1"/>
    <col min="12061" max="12070" width="10.140625" style="1" customWidth="1"/>
    <col min="12071" max="12289" width="9.140625" style="1"/>
    <col min="12290" max="12290" width="15" style="1" customWidth="1"/>
    <col min="12291" max="12306" width="11.28515625" style="1" customWidth="1"/>
    <col min="12307" max="12316" width="12.7109375" style="1" customWidth="1"/>
    <col min="12317" max="12326" width="10.140625" style="1" customWidth="1"/>
    <col min="12327" max="12545" width="9.140625" style="1"/>
    <col min="12546" max="12546" width="15" style="1" customWidth="1"/>
    <col min="12547" max="12562" width="11.28515625" style="1" customWidth="1"/>
    <col min="12563" max="12572" width="12.7109375" style="1" customWidth="1"/>
    <col min="12573" max="12582" width="10.140625" style="1" customWidth="1"/>
    <col min="12583" max="12801" width="9.140625" style="1"/>
    <col min="12802" max="12802" width="15" style="1" customWidth="1"/>
    <col min="12803" max="12818" width="11.28515625" style="1" customWidth="1"/>
    <col min="12819" max="12828" width="12.7109375" style="1" customWidth="1"/>
    <col min="12829" max="12838" width="10.140625" style="1" customWidth="1"/>
    <col min="12839" max="13057" width="9.140625" style="1"/>
    <col min="13058" max="13058" width="15" style="1" customWidth="1"/>
    <col min="13059" max="13074" width="11.28515625" style="1" customWidth="1"/>
    <col min="13075" max="13084" width="12.7109375" style="1" customWidth="1"/>
    <col min="13085" max="13094" width="10.140625" style="1" customWidth="1"/>
    <col min="13095" max="13313" width="9.140625" style="1"/>
    <col min="13314" max="13314" width="15" style="1" customWidth="1"/>
    <col min="13315" max="13330" width="11.28515625" style="1" customWidth="1"/>
    <col min="13331" max="13340" width="12.7109375" style="1" customWidth="1"/>
    <col min="13341" max="13350" width="10.140625" style="1" customWidth="1"/>
    <col min="13351" max="13569" width="9.140625" style="1"/>
    <col min="13570" max="13570" width="15" style="1" customWidth="1"/>
    <col min="13571" max="13586" width="11.28515625" style="1" customWidth="1"/>
    <col min="13587" max="13596" width="12.7109375" style="1" customWidth="1"/>
    <col min="13597" max="13606" width="10.140625" style="1" customWidth="1"/>
    <col min="13607" max="13825" width="9.140625" style="1"/>
    <col min="13826" max="13826" width="15" style="1" customWidth="1"/>
    <col min="13827" max="13842" width="11.28515625" style="1" customWidth="1"/>
    <col min="13843" max="13852" width="12.7109375" style="1" customWidth="1"/>
    <col min="13853" max="13862" width="10.140625" style="1" customWidth="1"/>
    <col min="13863" max="14081" width="9.140625" style="1"/>
    <col min="14082" max="14082" width="15" style="1" customWidth="1"/>
    <col min="14083" max="14098" width="11.28515625" style="1" customWidth="1"/>
    <col min="14099" max="14108" width="12.7109375" style="1" customWidth="1"/>
    <col min="14109" max="14118" width="10.140625" style="1" customWidth="1"/>
    <col min="14119" max="14337" width="9.140625" style="1"/>
    <col min="14338" max="14338" width="15" style="1" customWidth="1"/>
    <col min="14339" max="14354" width="11.28515625" style="1" customWidth="1"/>
    <col min="14355" max="14364" width="12.7109375" style="1" customWidth="1"/>
    <col min="14365" max="14374" width="10.140625" style="1" customWidth="1"/>
    <col min="14375" max="14593" width="9.140625" style="1"/>
    <col min="14594" max="14594" width="15" style="1" customWidth="1"/>
    <col min="14595" max="14610" width="11.28515625" style="1" customWidth="1"/>
    <col min="14611" max="14620" width="12.7109375" style="1" customWidth="1"/>
    <col min="14621" max="14630" width="10.140625" style="1" customWidth="1"/>
    <col min="14631" max="14849" width="9.140625" style="1"/>
    <col min="14850" max="14850" width="15" style="1" customWidth="1"/>
    <col min="14851" max="14866" width="11.28515625" style="1" customWidth="1"/>
    <col min="14867" max="14876" width="12.7109375" style="1" customWidth="1"/>
    <col min="14877" max="14886" width="10.140625" style="1" customWidth="1"/>
    <col min="14887" max="15105" width="9.140625" style="1"/>
    <col min="15106" max="15106" width="15" style="1" customWidth="1"/>
    <col min="15107" max="15122" width="11.28515625" style="1" customWidth="1"/>
    <col min="15123" max="15132" width="12.7109375" style="1" customWidth="1"/>
    <col min="15133" max="15142" width="10.140625" style="1" customWidth="1"/>
    <col min="15143" max="15361" width="9.140625" style="1"/>
    <col min="15362" max="15362" width="15" style="1" customWidth="1"/>
    <col min="15363" max="15378" width="11.28515625" style="1" customWidth="1"/>
    <col min="15379" max="15388" width="12.7109375" style="1" customWidth="1"/>
    <col min="15389" max="15398" width="10.140625" style="1" customWidth="1"/>
    <col min="15399" max="15617" width="9.140625" style="1"/>
    <col min="15618" max="15618" width="15" style="1" customWidth="1"/>
    <col min="15619" max="15634" width="11.28515625" style="1" customWidth="1"/>
    <col min="15635" max="15644" width="12.7109375" style="1" customWidth="1"/>
    <col min="15645" max="15654" width="10.140625" style="1" customWidth="1"/>
    <col min="15655" max="15873" width="9.140625" style="1"/>
    <col min="15874" max="15874" width="15" style="1" customWidth="1"/>
    <col min="15875" max="15890" width="11.28515625" style="1" customWidth="1"/>
    <col min="15891" max="15900" width="12.7109375" style="1" customWidth="1"/>
    <col min="15901" max="15910" width="10.140625" style="1" customWidth="1"/>
    <col min="15911" max="16129" width="9.140625" style="1"/>
    <col min="16130" max="16130" width="15" style="1" customWidth="1"/>
    <col min="16131" max="16146" width="11.28515625" style="1" customWidth="1"/>
    <col min="16147" max="16156" width="12.7109375" style="1" customWidth="1"/>
    <col min="16157" max="16166" width="10.140625" style="1" customWidth="1"/>
    <col min="16167" max="16384" width="9.140625" style="1"/>
  </cols>
  <sheetData>
    <row r="1" spans="1:148" ht="21" customHeight="1" thickBot="1">
      <c r="P1" s="18"/>
      <c r="Q1" s="18"/>
      <c r="R1" s="12"/>
      <c r="S1" s="12"/>
      <c r="T1" s="12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148" ht="21" customHeight="1">
      <c r="B2" s="11"/>
      <c r="C2" s="104" t="str">
        <f>+'[1]Single Life_Final'!B2</f>
        <v>SBI LIFE - SWARNA JEEVAN (111N049V05)</v>
      </c>
      <c r="D2" s="105"/>
      <c r="E2" s="105"/>
      <c r="F2" s="105"/>
      <c r="G2" s="105"/>
      <c r="H2" s="105"/>
      <c r="J2" s="104" t="str">
        <f>+C2</f>
        <v>SBI LIFE - SWARNA JEEVAN (111N049V05)</v>
      </c>
      <c r="K2" s="105"/>
      <c r="L2" s="105"/>
      <c r="M2" s="105"/>
      <c r="N2" s="105"/>
      <c r="O2" s="105"/>
      <c r="P2" s="106"/>
      <c r="Q2" s="18"/>
      <c r="R2" s="12"/>
      <c r="S2" s="12"/>
      <c r="T2" s="12"/>
      <c r="U2" s="104" t="str">
        <f>+J2</f>
        <v>SBI LIFE - SWARNA JEEVAN (111N049V05)</v>
      </c>
      <c r="V2" s="105"/>
      <c r="W2" s="105"/>
      <c r="X2" s="105"/>
      <c r="Y2" s="105"/>
      <c r="Z2" s="105"/>
      <c r="AA2" s="106"/>
      <c r="AB2"/>
      <c r="AC2"/>
      <c r="AD2"/>
      <c r="AE2" s="104" t="str">
        <f>+U2</f>
        <v>SBI LIFE - SWARNA JEEVAN (111N049V05)</v>
      </c>
      <c r="AF2" s="105"/>
      <c r="AG2" s="105"/>
      <c r="AH2" s="105"/>
      <c r="AI2" s="105"/>
      <c r="AJ2" s="105"/>
      <c r="AK2" s="106"/>
      <c r="AL2"/>
      <c r="AM2"/>
      <c r="AN2"/>
      <c r="AO2" s="104" t="str">
        <f>+AE2</f>
        <v>SBI LIFE - SWARNA JEEVAN (111N049V05)</v>
      </c>
      <c r="AP2" s="105"/>
      <c r="AQ2" s="105"/>
      <c r="AR2" s="105"/>
      <c r="AS2" s="105"/>
      <c r="AT2" s="105"/>
      <c r="AU2" s="106"/>
      <c r="AV2"/>
      <c r="AW2"/>
      <c r="AX2"/>
      <c r="AY2" s="104" t="str">
        <f>+AO2</f>
        <v>SBI LIFE - SWARNA JEEVAN (111N049V05)</v>
      </c>
      <c r="AZ2" s="105"/>
      <c r="BA2" s="105"/>
      <c r="BB2" s="105"/>
      <c r="BC2" s="105"/>
      <c r="BD2" s="105"/>
      <c r="BE2" s="106"/>
      <c r="BF2"/>
      <c r="BG2"/>
    </row>
    <row r="3" spans="1:148" ht="15.75">
      <c r="B3" s="20"/>
      <c r="C3" s="101" t="s">
        <v>58</v>
      </c>
      <c r="D3" s="102"/>
      <c r="E3" s="102"/>
      <c r="F3" s="102"/>
      <c r="G3" s="102"/>
      <c r="H3" s="102"/>
      <c r="J3" s="101" t="s">
        <v>58</v>
      </c>
      <c r="K3" s="102"/>
      <c r="L3" s="102"/>
      <c r="M3" s="102"/>
      <c r="N3" s="102"/>
      <c r="O3" s="102"/>
      <c r="P3" s="103"/>
      <c r="Q3" s="18"/>
      <c r="R3" s="12"/>
      <c r="S3" s="12"/>
      <c r="T3" s="12"/>
      <c r="U3" s="101" t="s">
        <v>58</v>
      </c>
      <c r="V3" s="102"/>
      <c r="W3" s="102"/>
      <c r="X3" s="102"/>
      <c r="Y3" s="102"/>
      <c r="Z3" s="102"/>
      <c r="AA3" s="103"/>
      <c r="AB3"/>
      <c r="AC3"/>
      <c r="AD3"/>
      <c r="AE3" s="101" t="str">
        <f>$J$3</f>
        <v>Annexure VIII</v>
      </c>
      <c r="AF3" s="102"/>
      <c r="AG3" s="102"/>
      <c r="AH3" s="102"/>
      <c r="AI3" s="102"/>
      <c r="AJ3" s="102"/>
      <c r="AK3" s="103"/>
      <c r="AL3"/>
      <c r="AM3"/>
      <c r="AN3"/>
      <c r="AO3" s="101" t="str">
        <f>$J$3</f>
        <v>Annexure VIII</v>
      </c>
      <c r="AP3" s="102"/>
      <c r="AQ3" s="102"/>
      <c r="AR3" s="102"/>
      <c r="AS3" s="102"/>
      <c r="AT3" s="102"/>
      <c r="AU3" s="103"/>
      <c r="AV3"/>
      <c r="AW3"/>
      <c r="AX3"/>
      <c r="AY3" s="101" t="str">
        <f>$J$3</f>
        <v>Annexure VIII</v>
      </c>
      <c r="AZ3" s="102"/>
      <c r="BA3" s="102"/>
      <c r="BB3" s="102"/>
      <c r="BC3" s="102"/>
      <c r="BD3" s="102"/>
      <c r="BE3" s="103"/>
      <c r="BF3"/>
      <c r="BG3"/>
    </row>
    <row r="4" spans="1:148" ht="15.75">
      <c r="B4" s="20"/>
      <c r="C4" s="101" t="s">
        <v>4</v>
      </c>
      <c r="D4" s="102"/>
      <c r="E4" s="102"/>
      <c r="F4" s="102"/>
      <c r="G4" s="102"/>
      <c r="H4" s="102"/>
      <c r="J4" s="101" t="s">
        <v>4</v>
      </c>
      <c r="K4" s="102"/>
      <c r="L4" s="102"/>
      <c r="M4" s="102"/>
      <c r="N4" s="102"/>
      <c r="O4" s="102"/>
      <c r="P4" s="103"/>
      <c r="Q4" s="19"/>
      <c r="R4" s="19"/>
      <c r="S4" s="19"/>
      <c r="T4" s="12"/>
      <c r="U4" s="101" t="s">
        <v>4</v>
      </c>
      <c r="V4" s="102"/>
      <c r="W4" s="102"/>
      <c r="X4" s="102"/>
      <c r="Y4" s="102"/>
      <c r="Z4" s="102"/>
      <c r="AA4" s="103"/>
      <c r="AB4"/>
      <c r="AC4"/>
      <c r="AD4"/>
      <c r="AE4" s="101" t="s">
        <v>4</v>
      </c>
      <c r="AF4" s="102"/>
      <c r="AG4" s="102"/>
      <c r="AH4" s="102"/>
      <c r="AI4" s="102"/>
      <c r="AJ4" s="102"/>
      <c r="AK4" s="103"/>
      <c r="AL4"/>
      <c r="AM4"/>
      <c r="AN4"/>
      <c r="AO4" s="101" t="str">
        <f>J4</f>
        <v xml:space="preserve"> Group Immediate Annuity Rates P.A. Payable Monthly</v>
      </c>
      <c r="AP4" s="102"/>
      <c r="AQ4" s="102"/>
      <c r="AR4" s="102"/>
      <c r="AS4" s="102"/>
      <c r="AT4" s="102"/>
      <c r="AU4" s="103"/>
      <c r="AV4"/>
      <c r="AW4"/>
      <c r="AX4"/>
      <c r="AY4" s="101" t="str">
        <f>J4</f>
        <v xml:space="preserve"> Group Immediate Annuity Rates P.A. Payable Monthly</v>
      </c>
      <c r="AZ4" s="102"/>
      <c r="BA4" s="102"/>
      <c r="BB4" s="102"/>
      <c r="BC4" s="102"/>
      <c r="BD4" s="102"/>
      <c r="BE4" s="103"/>
      <c r="BF4"/>
      <c r="BG4"/>
    </row>
    <row r="5" spans="1:148" ht="15.75">
      <c r="B5" s="20"/>
      <c r="C5" s="101" t="s">
        <v>59</v>
      </c>
      <c r="D5" s="102"/>
      <c r="E5" s="102"/>
      <c r="F5" s="102"/>
      <c r="G5" s="102"/>
      <c r="H5" s="102"/>
      <c r="J5" s="101" t="s">
        <v>59</v>
      </c>
      <c r="K5" s="102"/>
      <c r="L5" s="102"/>
      <c r="M5" s="102"/>
      <c r="N5" s="102"/>
      <c r="O5" s="102"/>
      <c r="P5" s="103"/>
      <c r="Q5" s="11"/>
      <c r="R5" s="11"/>
      <c r="S5" s="11"/>
      <c r="T5" s="12"/>
      <c r="U5" s="101" t="s">
        <v>59</v>
      </c>
      <c r="V5" s="102"/>
      <c r="W5" s="102"/>
      <c r="X5" s="102"/>
      <c r="Y5" s="102"/>
      <c r="Z5" s="102"/>
      <c r="AA5" s="103"/>
      <c r="AB5"/>
      <c r="AC5"/>
      <c r="AD5"/>
      <c r="AE5" s="101" t="s">
        <v>59</v>
      </c>
      <c r="AF5" s="102"/>
      <c r="AG5" s="102"/>
      <c r="AH5" s="102"/>
      <c r="AI5" s="102"/>
      <c r="AJ5" s="102"/>
      <c r="AK5" s="103"/>
      <c r="AL5"/>
      <c r="AM5"/>
      <c r="AN5"/>
      <c r="AO5" s="101" t="s">
        <v>59</v>
      </c>
      <c r="AP5" s="102"/>
      <c r="AQ5" s="102"/>
      <c r="AR5" s="102"/>
      <c r="AS5" s="102"/>
      <c r="AT5" s="102"/>
      <c r="AU5" s="103"/>
      <c r="AV5"/>
      <c r="AW5"/>
      <c r="AX5"/>
      <c r="AY5" s="101" t="s">
        <v>59</v>
      </c>
      <c r="AZ5" s="102"/>
      <c r="BA5" s="102"/>
      <c r="BB5" s="102"/>
      <c r="BC5" s="102"/>
      <c r="BD5" s="102"/>
      <c r="BE5" s="103"/>
      <c r="BF5"/>
      <c r="BG5"/>
    </row>
    <row r="6" spans="1:148" ht="42" customHeight="1" thickBot="1">
      <c r="A6"/>
      <c r="B6" s="20"/>
      <c r="C6" s="121" t="s">
        <v>65</v>
      </c>
      <c r="D6" s="120"/>
      <c r="E6" s="120"/>
      <c r="F6" s="120"/>
      <c r="G6" s="120"/>
      <c r="H6" s="120"/>
      <c r="I6" s="67"/>
      <c r="J6" s="121" t="str">
        <f>+C6</f>
        <v>Life and Last Survivor - 100% Income_Simple Increasing annuity @10%</v>
      </c>
      <c r="K6" s="120"/>
      <c r="L6" s="120"/>
      <c r="M6" s="120"/>
      <c r="N6" s="120"/>
      <c r="O6" s="120"/>
      <c r="P6" s="122"/>
      <c r="Q6" s="68"/>
      <c r="R6" s="68"/>
      <c r="S6" s="68"/>
      <c r="T6" s="69"/>
      <c r="U6" s="121" t="str">
        <f>+J6</f>
        <v>Life and Last Survivor - 100% Income_Simple Increasing annuity @10%</v>
      </c>
      <c r="V6" s="120"/>
      <c r="W6" s="120"/>
      <c r="X6" s="120"/>
      <c r="Y6" s="120"/>
      <c r="Z6" s="120"/>
      <c r="AA6" s="122"/>
      <c r="AB6" s="68"/>
      <c r="AC6" s="68"/>
      <c r="AD6" s="68"/>
      <c r="AE6" s="121" t="str">
        <f>+U6</f>
        <v>Life and Last Survivor - 100% Income_Simple Increasing annuity @10%</v>
      </c>
      <c r="AF6" s="120"/>
      <c r="AG6" s="120"/>
      <c r="AH6" s="120"/>
      <c r="AI6" s="120"/>
      <c r="AJ6" s="120"/>
      <c r="AK6" s="122"/>
      <c r="AL6" s="68"/>
      <c r="AM6" s="68"/>
      <c r="AN6" s="68"/>
      <c r="AO6" s="121" t="str">
        <f>+AE6</f>
        <v>Life and Last Survivor - 100% Income_Simple Increasing annuity @10%</v>
      </c>
      <c r="AP6" s="120"/>
      <c r="AQ6" s="120"/>
      <c r="AR6" s="120"/>
      <c r="AS6" s="120"/>
      <c r="AT6" s="120"/>
      <c r="AU6" s="122"/>
      <c r="AV6" s="68"/>
      <c r="AW6" s="68"/>
      <c r="AX6" s="68"/>
      <c r="AY6" s="121" t="str">
        <f>+AO6</f>
        <v>Life and Last Survivor - 100% Income_Simple Increasing annuity @10%</v>
      </c>
      <c r="AZ6" s="120"/>
      <c r="BA6" s="120"/>
      <c r="BB6" s="120"/>
      <c r="BC6" s="120"/>
      <c r="BD6" s="120"/>
      <c r="BE6" s="122"/>
      <c r="BF6"/>
      <c r="BG6"/>
    </row>
    <row r="7" spans="1:148" ht="13.5" thickBot="1">
      <c r="A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148" ht="30" customHeight="1" thickBot="1">
      <c r="A8"/>
      <c r="C8" s="135" t="s">
        <v>1</v>
      </c>
      <c r="D8" s="136"/>
      <c r="E8" s="137"/>
      <c r="F8" s="20"/>
      <c r="G8" s="20"/>
      <c r="H8" s="20"/>
      <c r="I8" s="135" t="s">
        <v>1</v>
      </c>
      <c r="J8" s="136"/>
      <c r="K8" s="137"/>
      <c r="P8"/>
      <c r="Q8"/>
      <c r="R8"/>
      <c r="S8" s="132" t="s">
        <v>1</v>
      </c>
      <c r="T8" s="133"/>
      <c r="U8" s="134"/>
      <c r="V8"/>
      <c r="W8"/>
      <c r="AA8"/>
      <c r="AB8"/>
      <c r="AC8" s="132" t="s">
        <v>1</v>
      </c>
      <c r="AD8" s="133"/>
      <c r="AE8" s="134"/>
      <c r="AF8"/>
      <c r="AG8"/>
      <c r="AK8"/>
      <c r="AL8"/>
      <c r="AM8" s="132" t="s">
        <v>1</v>
      </c>
      <c r="AN8" s="133"/>
      <c r="AO8" s="134"/>
      <c r="AP8"/>
      <c r="AQ8"/>
      <c r="AU8"/>
      <c r="AV8"/>
      <c r="AW8" s="132" t="s">
        <v>1</v>
      </c>
      <c r="AX8" s="133"/>
      <c r="AY8" s="134"/>
      <c r="AZ8"/>
      <c r="BA8"/>
      <c r="BE8"/>
      <c r="BF8"/>
      <c r="BG8"/>
    </row>
    <row r="9" spans="1:148" ht="46.5" customHeight="1" thickBot="1">
      <c r="A9"/>
      <c r="B9" s="28" t="s">
        <v>2</v>
      </c>
      <c r="C9" s="70">
        <v>30</v>
      </c>
      <c r="D9" s="70">
        <v>31</v>
      </c>
      <c r="E9" s="70">
        <v>32</v>
      </c>
      <c r="F9" s="70">
        <v>33</v>
      </c>
      <c r="G9" s="70">
        <v>34</v>
      </c>
      <c r="H9" s="70">
        <v>35</v>
      </c>
      <c r="I9" s="70">
        <v>36</v>
      </c>
      <c r="J9" s="70">
        <v>37</v>
      </c>
      <c r="K9" s="70">
        <v>38</v>
      </c>
      <c r="L9" s="70">
        <v>39</v>
      </c>
      <c r="M9" s="70">
        <v>40</v>
      </c>
      <c r="N9" s="71">
        <v>41</v>
      </c>
      <c r="O9" s="71">
        <v>42</v>
      </c>
      <c r="P9" s="71">
        <v>43</v>
      </c>
      <c r="Q9" s="71">
        <v>44</v>
      </c>
      <c r="R9" s="71">
        <v>45</v>
      </c>
      <c r="S9" s="71">
        <v>46</v>
      </c>
      <c r="T9" s="71">
        <v>47</v>
      </c>
      <c r="U9" s="71">
        <v>48</v>
      </c>
      <c r="V9" s="71">
        <v>49</v>
      </c>
      <c r="W9" s="72">
        <v>50</v>
      </c>
      <c r="X9" s="73">
        <v>51</v>
      </c>
      <c r="Y9" s="71">
        <v>52</v>
      </c>
      <c r="Z9" s="71">
        <v>53</v>
      </c>
      <c r="AA9" s="71">
        <v>54</v>
      </c>
      <c r="AB9" s="71">
        <v>55</v>
      </c>
      <c r="AC9" s="71">
        <v>56</v>
      </c>
      <c r="AD9" s="71">
        <v>57</v>
      </c>
      <c r="AE9" s="71">
        <v>58</v>
      </c>
      <c r="AF9" s="71">
        <v>59</v>
      </c>
      <c r="AG9" s="71">
        <v>60</v>
      </c>
      <c r="AH9" s="71">
        <v>61</v>
      </c>
      <c r="AI9" s="71">
        <v>62</v>
      </c>
      <c r="AJ9" s="71">
        <v>63</v>
      </c>
      <c r="AK9" s="71">
        <v>64</v>
      </c>
      <c r="AL9" s="71">
        <v>65</v>
      </c>
      <c r="AM9" s="71">
        <v>66</v>
      </c>
      <c r="AN9" s="71">
        <v>67</v>
      </c>
      <c r="AO9" s="71">
        <v>68</v>
      </c>
      <c r="AP9" s="71">
        <v>69</v>
      </c>
      <c r="AQ9" s="71">
        <v>70</v>
      </c>
      <c r="AR9" s="71">
        <v>71</v>
      </c>
      <c r="AS9" s="71">
        <v>72</v>
      </c>
      <c r="AT9" s="71">
        <v>73</v>
      </c>
      <c r="AU9" s="71">
        <v>74</v>
      </c>
      <c r="AV9" s="71">
        <v>75</v>
      </c>
      <c r="AW9" s="71">
        <v>76</v>
      </c>
      <c r="AX9" s="71">
        <v>77</v>
      </c>
      <c r="AY9" s="71">
        <v>78</v>
      </c>
      <c r="AZ9" s="71">
        <v>79</v>
      </c>
      <c r="BA9" s="71">
        <v>80</v>
      </c>
      <c r="BB9" s="71">
        <v>81</v>
      </c>
      <c r="BC9" s="71">
        <v>82</v>
      </c>
      <c r="BD9" s="71">
        <v>83</v>
      </c>
      <c r="BE9" s="71">
        <v>84</v>
      </c>
      <c r="BF9" s="71">
        <v>85</v>
      </c>
      <c r="BG9"/>
    </row>
    <row r="10" spans="1:148" ht="15.75" customHeight="1">
      <c r="A10"/>
      <c r="B10" s="74">
        <v>18</v>
      </c>
      <c r="C10" s="62">
        <v>13.200000000000001</v>
      </c>
      <c r="D10" s="62">
        <v>13.32</v>
      </c>
      <c r="E10" s="62">
        <v>13.32</v>
      </c>
      <c r="F10" s="62">
        <v>13.32</v>
      </c>
      <c r="G10" s="62">
        <v>13.440000000000001</v>
      </c>
      <c r="H10" s="62">
        <v>13.440000000000001</v>
      </c>
      <c r="I10" s="62">
        <v>13.559999999999999</v>
      </c>
      <c r="J10" s="62">
        <v>13.559999999999999</v>
      </c>
      <c r="K10" s="62">
        <v>13.559999999999999</v>
      </c>
      <c r="L10" s="62">
        <v>13.559999999999999</v>
      </c>
      <c r="M10" s="62">
        <v>13.68</v>
      </c>
      <c r="N10" s="62">
        <v>13.68</v>
      </c>
      <c r="O10" s="62">
        <v>13.68</v>
      </c>
      <c r="P10" s="62">
        <v>13.799999999999999</v>
      </c>
      <c r="Q10" s="62">
        <v>13.799999999999999</v>
      </c>
      <c r="R10" s="62">
        <v>13.919999999999998</v>
      </c>
      <c r="S10" s="62">
        <v>13.919999999999998</v>
      </c>
      <c r="T10" s="62">
        <v>14.04</v>
      </c>
      <c r="U10" s="62">
        <v>14.04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</row>
    <row r="11" spans="1:148" ht="14.25">
      <c r="A11"/>
      <c r="B11" s="75">
        <v>19</v>
      </c>
      <c r="C11" s="62">
        <v>13.440000000000001</v>
      </c>
      <c r="D11" s="62">
        <v>13.440000000000001</v>
      </c>
      <c r="E11" s="62">
        <v>13.559999999999999</v>
      </c>
      <c r="F11" s="62">
        <v>13.559999999999999</v>
      </c>
      <c r="G11" s="62">
        <v>13.559999999999999</v>
      </c>
      <c r="H11" s="62">
        <v>13.68</v>
      </c>
      <c r="I11" s="62">
        <v>13.68</v>
      </c>
      <c r="J11" s="62">
        <v>13.68</v>
      </c>
      <c r="K11" s="62">
        <v>13.799999999999999</v>
      </c>
      <c r="L11" s="62">
        <v>13.799999999999999</v>
      </c>
      <c r="M11" s="62">
        <v>13.799999999999999</v>
      </c>
      <c r="N11" s="62">
        <v>13.919999999999998</v>
      </c>
      <c r="O11" s="62">
        <v>13.919999999999998</v>
      </c>
      <c r="P11" s="62">
        <v>14.04</v>
      </c>
      <c r="Q11" s="62">
        <v>14.04</v>
      </c>
      <c r="R11" s="62">
        <v>14.04</v>
      </c>
      <c r="S11" s="62">
        <v>14.16</v>
      </c>
      <c r="T11" s="62">
        <v>14.16</v>
      </c>
      <c r="U11" s="62">
        <v>14.28</v>
      </c>
      <c r="V11" s="62">
        <v>14.28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</row>
    <row r="12" spans="1:148" ht="14.25">
      <c r="A12"/>
      <c r="B12" s="75">
        <v>20</v>
      </c>
      <c r="C12" s="62">
        <v>13.559999999999999</v>
      </c>
      <c r="D12" s="62">
        <v>13.68</v>
      </c>
      <c r="E12" s="62">
        <v>13.68</v>
      </c>
      <c r="F12" s="62">
        <v>13.799999999999999</v>
      </c>
      <c r="G12" s="62">
        <v>13.799999999999999</v>
      </c>
      <c r="H12" s="62">
        <v>13.799999999999999</v>
      </c>
      <c r="I12" s="62">
        <v>13.919999999999998</v>
      </c>
      <c r="J12" s="62">
        <v>13.919999999999998</v>
      </c>
      <c r="K12" s="62">
        <v>14.04</v>
      </c>
      <c r="L12" s="62">
        <v>14.04</v>
      </c>
      <c r="M12" s="62">
        <v>14.04</v>
      </c>
      <c r="N12" s="62">
        <v>14.16</v>
      </c>
      <c r="O12" s="62">
        <v>14.16</v>
      </c>
      <c r="P12" s="62">
        <v>14.16</v>
      </c>
      <c r="Q12" s="62">
        <v>14.28</v>
      </c>
      <c r="R12" s="62">
        <v>14.28</v>
      </c>
      <c r="S12" s="62">
        <v>14.28</v>
      </c>
      <c r="T12" s="62">
        <v>14.399999999999999</v>
      </c>
      <c r="U12" s="62">
        <v>14.399999999999999</v>
      </c>
      <c r="V12" s="62">
        <v>14.52</v>
      </c>
      <c r="W12" s="62">
        <v>14.64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</row>
    <row r="13" spans="1:148" ht="14.25">
      <c r="A13"/>
      <c r="B13" s="75">
        <v>21</v>
      </c>
      <c r="C13" s="62">
        <v>13.799999999999999</v>
      </c>
      <c r="D13" s="62">
        <v>13.799999999999999</v>
      </c>
      <c r="E13" s="62">
        <v>13.919999999999998</v>
      </c>
      <c r="F13" s="62">
        <v>13.919999999999998</v>
      </c>
      <c r="G13" s="62">
        <v>14.04</v>
      </c>
      <c r="H13" s="62">
        <v>14.04</v>
      </c>
      <c r="I13" s="62">
        <v>14.04</v>
      </c>
      <c r="J13" s="62">
        <v>14.16</v>
      </c>
      <c r="K13" s="62">
        <v>14.16</v>
      </c>
      <c r="L13" s="62">
        <v>14.28</v>
      </c>
      <c r="M13" s="62">
        <v>14.28</v>
      </c>
      <c r="N13" s="62">
        <v>14.28</v>
      </c>
      <c r="O13" s="62">
        <v>14.399999999999999</v>
      </c>
      <c r="P13" s="62">
        <v>14.399999999999999</v>
      </c>
      <c r="Q13" s="62">
        <v>14.399999999999999</v>
      </c>
      <c r="R13" s="62">
        <v>14.52</v>
      </c>
      <c r="S13" s="62">
        <v>14.52</v>
      </c>
      <c r="T13" s="62">
        <v>14.64</v>
      </c>
      <c r="U13" s="62">
        <v>14.64</v>
      </c>
      <c r="V13" s="62">
        <v>14.76</v>
      </c>
      <c r="W13" s="62">
        <v>14.76</v>
      </c>
      <c r="X13" s="62">
        <v>14.879999999999999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4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</row>
    <row r="14" spans="1:148" ht="14.25">
      <c r="A14"/>
      <c r="B14" s="75">
        <v>22</v>
      </c>
      <c r="C14" s="62">
        <v>13.919999999999998</v>
      </c>
      <c r="D14" s="62">
        <v>14.04</v>
      </c>
      <c r="E14" s="62">
        <v>14.04</v>
      </c>
      <c r="F14" s="62">
        <v>14.16</v>
      </c>
      <c r="G14" s="62">
        <v>14.16</v>
      </c>
      <c r="H14" s="62">
        <v>14.28</v>
      </c>
      <c r="I14" s="62">
        <v>14.28</v>
      </c>
      <c r="J14" s="62">
        <v>14.399999999999999</v>
      </c>
      <c r="K14" s="62">
        <v>14.399999999999999</v>
      </c>
      <c r="L14" s="62">
        <v>14.399999999999999</v>
      </c>
      <c r="M14" s="62">
        <v>14.52</v>
      </c>
      <c r="N14" s="62">
        <v>14.52</v>
      </c>
      <c r="O14" s="62">
        <v>14.64</v>
      </c>
      <c r="P14" s="62">
        <v>14.64</v>
      </c>
      <c r="Q14" s="62">
        <v>14.64</v>
      </c>
      <c r="R14" s="62">
        <v>14.76</v>
      </c>
      <c r="S14" s="62">
        <v>14.76</v>
      </c>
      <c r="T14" s="62">
        <v>14.76</v>
      </c>
      <c r="U14" s="62">
        <v>14.879999999999999</v>
      </c>
      <c r="V14" s="62">
        <v>14.879999999999999</v>
      </c>
      <c r="W14" s="62">
        <v>15</v>
      </c>
      <c r="X14" s="62">
        <v>15</v>
      </c>
      <c r="Y14" s="62">
        <v>15.120000000000001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4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</row>
    <row r="15" spans="1:148" ht="14.25">
      <c r="A15"/>
      <c r="B15" s="75">
        <v>23</v>
      </c>
      <c r="C15" s="62">
        <v>14.04</v>
      </c>
      <c r="D15" s="62">
        <v>14.16</v>
      </c>
      <c r="E15" s="62">
        <v>14.28</v>
      </c>
      <c r="F15" s="62">
        <v>14.28</v>
      </c>
      <c r="G15" s="62">
        <v>14.399999999999999</v>
      </c>
      <c r="H15" s="62">
        <v>14.399999999999999</v>
      </c>
      <c r="I15" s="62">
        <v>14.52</v>
      </c>
      <c r="J15" s="62">
        <v>14.52</v>
      </c>
      <c r="K15" s="62">
        <v>14.64</v>
      </c>
      <c r="L15" s="62">
        <v>14.64</v>
      </c>
      <c r="M15" s="62">
        <v>14.76</v>
      </c>
      <c r="N15" s="62">
        <v>14.76</v>
      </c>
      <c r="O15" s="62">
        <v>14.76</v>
      </c>
      <c r="P15" s="62">
        <v>14.879999999999999</v>
      </c>
      <c r="Q15" s="62">
        <v>14.879999999999999</v>
      </c>
      <c r="R15" s="62">
        <v>15</v>
      </c>
      <c r="S15" s="62">
        <v>15</v>
      </c>
      <c r="T15" s="62">
        <v>15</v>
      </c>
      <c r="U15" s="62">
        <v>15.120000000000001</v>
      </c>
      <c r="V15" s="62">
        <v>15.120000000000001</v>
      </c>
      <c r="W15" s="62">
        <v>15.24</v>
      </c>
      <c r="X15" s="62">
        <v>15.24</v>
      </c>
      <c r="Y15" s="62">
        <v>15.36</v>
      </c>
      <c r="Z15" s="62">
        <v>15.48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4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</row>
    <row r="16" spans="1:148" ht="14.25">
      <c r="A16"/>
      <c r="B16" s="75">
        <v>24</v>
      </c>
      <c r="C16" s="62">
        <v>14.28</v>
      </c>
      <c r="D16" s="62">
        <v>14.28</v>
      </c>
      <c r="E16" s="62">
        <v>14.399999999999999</v>
      </c>
      <c r="F16" s="62">
        <v>14.52</v>
      </c>
      <c r="G16" s="62">
        <v>14.52</v>
      </c>
      <c r="H16" s="62">
        <v>14.64</v>
      </c>
      <c r="I16" s="62">
        <v>14.76</v>
      </c>
      <c r="J16" s="62">
        <v>14.76</v>
      </c>
      <c r="K16" s="62">
        <v>14.879999999999999</v>
      </c>
      <c r="L16" s="62">
        <v>14.879999999999999</v>
      </c>
      <c r="M16" s="62">
        <v>15</v>
      </c>
      <c r="N16" s="62">
        <v>15</v>
      </c>
      <c r="O16" s="62">
        <v>15</v>
      </c>
      <c r="P16" s="62">
        <v>15.120000000000001</v>
      </c>
      <c r="Q16" s="62">
        <v>15.120000000000001</v>
      </c>
      <c r="R16" s="62">
        <v>15.120000000000001</v>
      </c>
      <c r="S16" s="62">
        <v>15.24</v>
      </c>
      <c r="T16" s="62">
        <v>15.24</v>
      </c>
      <c r="U16" s="62">
        <v>15.36</v>
      </c>
      <c r="V16" s="62">
        <v>15.36</v>
      </c>
      <c r="W16" s="62">
        <v>15.48</v>
      </c>
      <c r="X16" s="62">
        <v>15.48</v>
      </c>
      <c r="Y16" s="62">
        <v>15.600000000000001</v>
      </c>
      <c r="Z16" s="62">
        <v>15.600000000000001</v>
      </c>
      <c r="AA16" s="62">
        <v>15.72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4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</row>
    <row r="17" spans="1:148" ht="14.25">
      <c r="A17"/>
      <c r="B17" s="75">
        <v>25</v>
      </c>
      <c r="C17" s="62">
        <v>14.399999999999999</v>
      </c>
      <c r="D17" s="62">
        <v>14.52</v>
      </c>
      <c r="E17" s="62">
        <v>14.64</v>
      </c>
      <c r="F17" s="62">
        <v>14.64</v>
      </c>
      <c r="G17" s="62">
        <v>14.76</v>
      </c>
      <c r="H17" s="62">
        <v>14.879999999999999</v>
      </c>
      <c r="I17" s="62">
        <v>14.879999999999999</v>
      </c>
      <c r="J17" s="62">
        <v>15</v>
      </c>
      <c r="K17" s="62">
        <v>15</v>
      </c>
      <c r="L17" s="62">
        <v>15.120000000000001</v>
      </c>
      <c r="M17" s="62">
        <v>15.120000000000001</v>
      </c>
      <c r="N17" s="62">
        <v>15.24</v>
      </c>
      <c r="O17" s="62">
        <v>15.24</v>
      </c>
      <c r="P17" s="62">
        <v>15.36</v>
      </c>
      <c r="Q17" s="62">
        <v>15.36</v>
      </c>
      <c r="R17" s="62">
        <v>15.48</v>
      </c>
      <c r="S17" s="62">
        <v>15.48</v>
      </c>
      <c r="T17" s="62">
        <v>15.48</v>
      </c>
      <c r="U17" s="62">
        <v>15.600000000000001</v>
      </c>
      <c r="V17" s="62">
        <v>15.600000000000001</v>
      </c>
      <c r="W17" s="62">
        <v>15.72</v>
      </c>
      <c r="X17" s="62">
        <v>15.72</v>
      </c>
      <c r="Y17" s="62">
        <v>15.84</v>
      </c>
      <c r="Z17" s="62">
        <v>15.84</v>
      </c>
      <c r="AA17" s="62">
        <v>15.96</v>
      </c>
      <c r="AB17" s="62">
        <v>16.080000000000002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4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</row>
    <row r="18" spans="1:148" ht="14.25">
      <c r="A18"/>
      <c r="B18" s="75">
        <v>26</v>
      </c>
      <c r="C18" s="62">
        <v>14.52</v>
      </c>
      <c r="D18" s="62">
        <v>14.64</v>
      </c>
      <c r="E18" s="62">
        <v>14.76</v>
      </c>
      <c r="F18" s="62">
        <v>14.879999999999999</v>
      </c>
      <c r="G18" s="62">
        <v>15</v>
      </c>
      <c r="H18" s="62">
        <v>15</v>
      </c>
      <c r="I18" s="62">
        <v>15.120000000000001</v>
      </c>
      <c r="J18" s="62">
        <v>15.24</v>
      </c>
      <c r="K18" s="62">
        <v>15.24</v>
      </c>
      <c r="L18" s="62">
        <v>15.36</v>
      </c>
      <c r="M18" s="62">
        <v>15.36</v>
      </c>
      <c r="N18" s="62">
        <v>15.48</v>
      </c>
      <c r="O18" s="62">
        <v>15.48</v>
      </c>
      <c r="P18" s="62">
        <v>15.600000000000001</v>
      </c>
      <c r="Q18" s="62">
        <v>15.600000000000001</v>
      </c>
      <c r="R18" s="62">
        <v>15.72</v>
      </c>
      <c r="S18" s="62">
        <v>15.72</v>
      </c>
      <c r="T18" s="62">
        <v>15.72</v>
      </c>
      <c r="U18" s="62">
        <v>15.84</v>
      </c>
      <c r="V18" s="62">
        <v>15.84</v>
      </c>
      <c r="W18" s="62">
        <v>15.96</v>
      </c>
      <c r="X18" s="62">
        <v>15.96</v>
      </c>
      <c r="Y18" s="62">
        <v>16.080000000000002</v>
      </c>
      <c r="Z18" s="62">
        <v>16.080000000000002</v>
      </c>
      <c r="AA18" s="62">
        <v>16.200000000000003</v>
      </c>
      <c r="AB18" s="62">
        <v>16.200000000000003</v>
      </c>
      <c r="AC18" s="62">
        <v>16.32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4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</row>
    <row r="19" spans="1:148" ht="14.25">
      <c r="A19"/>
      <c r="B19" s="75">
        <v>27</v>
      </c>
      <c r="C19" s="62">
        <v>14.76</v>
      </c>
      <c r="D19" s="62">
        <v>14.879999999999999</v>
      </c>
      <c r="E19" s="62">
        <v>15</v>
      </c>
      <c r="F19" s="62">
        <v>15.120000000000001</v>
      </c>
      <c r="G19" s="62">
        <v>15.120000000000001</v>
      </c>
      <c r="H19" s="62">
        <v>15.24</v>
      </c>
      <c r="I19" s="62">
        <v>15.36</v>
      </c>
      <c r="J19" s="62">
        <v>15.48</v>
      </c>
      <c r="K19" s="62">
        <v>15.48</v>
      </c>
      <c r="L19" s="62">
        <v>15.600000000000001</v>
      </c>
      <c r="M19" s="62">
        <v>15.600000000000001</v>
      </c>
      <c r="N19" s="62">
        <v>15.72</v>
      </c>
      <c r="O19" s="62">
        <v>15.72</v>
      </c>
      <c r="P19" s="62">
        <v>15.84</v>
      </c>
      <c r="Q19" s="62">
        <v>15.84</v>
      </c>
      <c r="R19" s="62">
        <v>15.96</v>
      </c>
      <c r="S19" s="62">
        <v>15.96</v>
      </c>
      <c r="T19" s="62">
        <v>16.080000000000002</v>
      </c>
      <c r="U19" s="62">
        <v>16.080000000000002</v>
      </c>
      <c r="V19" s="62">
        <v>16.080000000000002</v>
      </c>
      <c r="W19" s="62">
        <v>16.200000000000003</v>
      </c>
      <c r="X19" s="62">
        <v>16.200000000000003</v>
      </c>
      <c r="Y19" s="62">
        <v>16.32</v>
      </c>
      <c r="Z19" s="62">
        <v>16.32</v>
      </c>
      <c r="AA19" s="62">
        <v>16.440000000000001</v>
      </c>
      <c r="AB19" s="62">
        <v>16.440000000000001</v>
      </c>
      <c r="AC19" s="62">
        <v>16.559999999999999</v>
      </c>
      <c r="AD19" s="62">
        <v>16.68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4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</row>
    <row r="20" spans="1:148" ht="14.25">
      <c r="A20"/>
      <c r="B20" s="75">
        <v>28</v>
      </c>
      <c r="C20" s="62">
        <v>14.879999999999999</v>
      </c>
      <c r="D20" s="62">
        <v>15</v>
      </c>
      <c r="E20" s="62">
        <v>15.120000000000001</v>
      </c>
      <c r="F20" s="62">
        <v>15.24</v>
      </c>
      <c r="G20" s="62">
        <v>15.36</v>
      </c>
      <c r="H20" s="62">
        <v>15.48</v>
      </c>
      <c r="I20" s="62">
        <v>15.600000000000001</v>
      </c>
      <c r="J20" s="62">
        <v>15.600000000000001</v>
      </c>
      <c r="K20" s="62">
        <v>15.72</v>
      </c>
      <c r="L20" s="62">
        <v>15.84</v>
      </c>
      <c r="M20" s="62">
        <v>15.84</v>
      </c>
      <c r="N20" s="62">
        <v>15.96</v>
      </c>
      <c r="O20" s="62">
        <v>15.96</v>
      </c>
      <c r="P20" s="62">
        <v>16.080000000000002</v>
      </c>
      <c r="Q20" s="62">
        <v>16.080000000000002</v>
      </c>
      <c r="R20" s="62">
        <v>16.200000000000003</v>
      </c>
      <c r="S20" s="62">
        <v>16.200000000000003</v>
      </c>
      <c r="T20" s="62">
        <v>16.32</v>
      </c>
      <c r="U20" s="62">
        <v>16.32</v>
      </c>
      <c r="V20" s="62">
        <v>16.440000000000001</v>
      </c>
      <c r="W20" s="62">
        <v>16.440000000000001</v>
      </c>
      <c r="X20" s="62">
        <v>16.559999999999999</v>
      </c>
      <c r="Y20" s="62">
        <v>16.559999999999999</v>
      </c>
      <c r="Z20" s="62">
        <v>16.559999999999999</v>
      </c>
      <c r="AA20" s="62">
        <v>16.68</v>
      </c>
      <c r="AB20" s="62">
        <v>16.799999999999997</v>
      </c>
      <c r="AC20" s="62">
        <v>16.799999999999997</v>
      </c>
      <c r="AD20" s="62">
        <v>16.919999999999998</v>
      </c>
      <c r="AE20" s="62">
        <v>17.04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4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</row>
    <row r="21" spans="1:148" ht="14.25">
      <c r="A21"/>
      <c r="B21" s="75">
        <v>29</v>
      </c>
      <c r="C21" s="62">
        <v>15</v>
      </c>
      <c r="D21" s="62">
        <v>15.120000000000001</v>
      </c>
      <c r="E21" s="62">
        <v>15.24</v>
      </c>
      <c r="F21" s="62">
        <v>15.48</v>
      </c>
      <c r="G21" s="62">
        <v>15.48</v>
      </c>
      <c r="H21" s="62">
        <v>15.600000000000001</v>
      </c>
      <c r="I21" s="62">
        <v>15.72</v>
      </c>
      <c r="J21" s="62">
        <v>15.84</v>
      </c>
      <c r="K21" s="62">
        <v>15.96</v>
      </c>
      <c r="L21" s="62">
        <v>16.080000000000002</v>
      </c>
      <c r="M21" s="62">
        <v>16.080000000000002</v>
      </c>
      <c r="N21" s="62">
        <v>16.200000000000003</v>
      </c>
      <c r="O21" s="62">
        <v>16.32</v>
      </c>
      <c r="P21" s="62">
        <v>16.32</v>
      </c>
      <c r="Q21" s="62">
        <v>16.440000000000001</v>
      </c>
      <c r="R21" s="62">
        <v>16.440000000000001</v>
      </c>
      <c r="S21" s="62">
        <v>16.559999999999999</v>
      </c>
      <c r="T21" s="62">
        <v>16.559999999999999</v>
      </c>
      <c r="U21" s="62">
        <v>16.68</v>
      </c>
      <c r="V21" s="62">
        <v>16.68</v>
      </c>
      <c r="W21" s="62">
        <v>16.68</v>
      </c>
      <c r="X21" s="62">
        <v>16.799999999999997</v>
      </c>
      <c r="Y21" s="62">
        <v>16.799999999999997</v>
      </c>
      <c r="Z21" s="62">
        <v>16.919999999999998</v>
      </c>
      <c r="AA21" s="62">
        <v>16.919999999999998</v>
      </c>
      <c r="AB21" s="62">
        <v>17.04</v>
      </c>
      <c r="AC21" s="62">
        <v>17.04</v>
      </c>
      <c r="AD21" s="62">
        <v>17.16</v>
      </c>
      <c r="AE21" s="62">
        <v>17.28</v>
      </c>
      <c r="AF21" s="62">
        <v>17.399999999999999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4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</row>
    <row r="22" spans="1:148" ht="14.25">
      <c r="A22"/>
      <c r="B22" s="75">
        <v>30</v>
      </c>
      <c r="C22" s="62">
        <v>15.24</v>
      </c>
      <c r="D22" s="62">
        <v>15.36</v>
      </c>
      <c r="E22" s="62">
        <v>15.48</v>
      </c>
      <c r="F22" s="62">
        <v>15.600000000000001</v>
      </c>
      <c r="G22" s="62">
        <v>15.72</v>
      </c>
      <c r="H22" s="62">
        <v>15.84</v>
      </c>
      <c r="I22" s="62">
        <v>15.96</v>
      </c>
      <c r="J22" s="62">
        <v>16.080000000000002</v>
      </c>
      <c r="K22" s="62">
        <v>16.200000000000003</v>
      </c>
      <c r="L22" s="62">
        <v>16.32</v>
      </c>
      <c r="M22" s="62">
        <v>16.32</v>
      </c>
      <c r="N22" s="62">
        <v>16.440000000000001</v>
      </c>
      <c r="O22" s="62">
        <v>16.559999999999999</v>
      </c>
      <c r="P22" s="62">
        <v>16.559999999999999</v>
      </c>
      <c r="Q22" s="62">
        <v>16.68</v>
      </c>
      <c r="R22" s="62">
        <v>16.68</v>
      </c>
      <c r="S22" s="62">
        <v>16.799999999999997</v>
      </c>
      <c r="T22" s="62">
        <v>16.799999999999997</v>
      </c>
      <c r="U22" s="62">
        <v>16.919999999999998</v>
      </c>
      <c r="V22" s="62">
        <v>16.919999999999998</v>
      </c>
      <c r="W22" s="62">
        <v>17.04</v>
      </c>
      <c r="X22" s="62">
        <v>17.04</v>
      </c>
      <c r="Y22" s="62">
        <v>17.16</v>
      </c>
      <c r="Z22" s="62">
        <v>17.16</v>
      </c>
      <c r="AA22" s="62">
        <v>17.28</v>
      </c>
      <c r="AB22" s="62">
        <v>17.28</v>
      </c>
      <c r="AC22" s="62">
        <v>17.399999999999999</v>
      </c>
      <c r="AD22" s="62">
        <v>17.399999999999999</v>
      </c>
      <c r="AE22" s="62">
        <v>17.52</v>
      </c>
      <c r="AF22" s="62">
        <v>17.64</v>
      </c>
      <c r="AG22" s="62">
        <v>17.759999999999998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4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</row>
    <row r="23" spans="1:148" ht="14.25">
      <c r="A23"/>
      <c r="B23" s="75">
        <v>31</v>
      </c>
      <c r="C23" s="62">
        <v>15.36</v>
      </c>
      <c r="D23" s="62">
        <v>15.48</v>
      </c>
      <c r="E23" s="62">
        <v>15.600000000000001</v>
      </c>
      <c r="F23" s="62">
        <v>15.72</v>
      </c>
      <c r="G23" s="62">
        <v>15.96</v>
      </c>
      <c r="H23" s="62">
        <v>16.080000000000002</v>
      </c>
      <c r="I23" s="62">
        <v>16.200000000000003</v>
      </c>
      <c r="J23" s="62">
        <v>16.32</v>
      </c>
      <c r="K23" s="62">
        <v>16.440000000000001</v>
      </c>
      <c r="L23" s="62">
        <v>16.440000000000001</v>
      </c>
      <c r="M23" s="62">
        <v>16.559999999999999</v>
      </c>
      <c r="N23" s="62">
        <v>16.68</v>
      </c>
      <c r="O23" s="62">
        <v>16.799999999999997</v>
      </c>
      <c r="P23" s="62">
        <v>16.799999999999997</v>
      </c>
      <c r="Q23" s="62">
        <v>16.919999999999998</v>
      </c>
      <c r="R23" s="62">
        <v>17.04</v>
      </c>
      <c r="S23" s="62">
        <v>17.04</v>
      </c>
      <c r="T23" s="62">
        <v>17.16</v>
      </c>
      <c r="U23" s="62">
        <v>17.16</v>
      </c>
      <c r="V23" s="62">
        <v>17.28</v>
      </c>
      <c r="W23" s="62">
        <v>17.28</v>
      </c>
      <c r="X23" s="62">
        <v>17.399999999999999</v>
      </c>
      <c r="Y23" s="62">
        <v>17.399999999999999</v>
      </c>
      <c r="Z23" s="62">
        <v>17.52</v>
      </c>
      <c r="AA23" s="62">
        <v>17.52</v>
      </c>
      <c r="AB23" s="62">
        <v>17.64</v>
      </c>
      <c r="AC23" s="62">
        <v>17.64</v>
      </c>
      <c r="AD23" s="62">
        <v>17.759999999999998</v>
      </c>
      <c r="AE23" s="62">
        <v>17.759999999999998</v>
      </c>
      <c r="AF23" s="62">
        <v>17.88</v>
      </c>
      <c r="AG23" s="62">
        <v>18</v>
      </c>
      <c r="AH23" s="62">
        <v>18.12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4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</row>
    <row r="24" spans="1:148" ht="14.25">
      <c r="A24"/>
      <c r="B24" s="75">
        <v>32</v>
      </c>
      <c r="C24" s="62">
        <v>15.48</v>
      </c>
      <c r="D24" s="62">
        <v>15.600000000000001</v>
      </c>
      <c r="E24" s="62">
        <v>15.84</v>
      </c>
      <c r="F24" s="62">
        <v>15.96</v>
      </c>
      <c r="G24" s="62">
        <v>16.080000000000002</v>
      </c>
      <c r="H24" s="62">
        <v>16.200000000000003</v>
      </c>
      <c r="I24" s="62">
        <v>16.32</v>
      </c>
      <c r="J24" s="62">
        <v>16.440000000000001</v>
      </c>
      <c r="K24" s="62">
        <v>16.559999999999999</v>
      </c>
      <c r="L24" s="62">
        <v>16.68</v>
      </c>
      <c r="M24" s="62">
        <v>16.799999999999997</v>
      </c>
      <c r="N24" s="62">
        <v>16.919999999999998</v>
      </c>
      <c r="O24" s="62">
        <v>17.04</v>
      </c>
      <c r="P24" s="62">
        <v>17.16</v>
      </c>
      <c r="Q24" s="62">
        <v>17.16</v>
      </c>
      <c r="R24" s="62">
        <v>17.28</v>
      </c>
      <c r="S24" s="62">
        <v>17.399999999999999</v>
      </c>
      <c r="T24" s="62">
        <v>17.399999999999999</v>
      </c>
      <c r="U24" s="62">
        <v>17.52</v>
      </c>
      <c r="V24" s="62">
        <v>17.52</v>
      </c>
      <c r="W24" s="62">
        <v>17.64</v>
      </c>
      <c r="X24" s="62">
        <v>17.64</v>
      </c>
      <c r="Y24" s="62">
        <v>17.759999999999998</v>
      </c>
      <c r="Z24" s="62">
        <v>17.759999999999998</v>
      </c>
      <c r="AA24" s="62">
        <v>17.88</v>
      </c>
      <c r="AB24" s="62">
        <v>17.88</v>
      </c>
      <c r="AC24" s="62">
        <v>18</v>
      </c>
      <c r="AD24" s="62">
        <v>18</v>
      </c>
      <c r="AE24" s="62">
        <v>18.12</v>
      </c>
      <c r="AF24" s="62">
        <v>18.240000000000002</v>
      </c>
      <c r="AG24" s="62">
        <v>18.240000000000002</v>
      </c>
      <c r="AH24" s="62">
        <v>18.36</v>
      </c>
      <c r="AI24" s="62">
        <v>18.48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4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</row>
    <row r="25" spans="1:148" ht="14.25">
      <c r="A25"/>
      <c r="B25" s="75">
        <v>33</v>
      </c>
      <c r="C25" s="62">
        <v>15.600000000000001</v>
      </c>
      <c r="D25" s="62">
        <v>15.72</v>
      </c>
      <c r="E25" s="62">
        <v>15.96</v>
      </c>
      <c r="F25" s="62">
        <v>16.080000000000002</v>
      </c>
      <c r="G25" s="62">
        <v>16.200000000000003</v>
      </c>
      <c r="H25" s="62">
        <v>16.440000000000001</v>
      </c>
      <c r="I25" s="62">
        <v>16.559999999999999</v>
      </c>
      <c r="J25" s="62">
        <v>16.68</v>
      </c>
      <c r="K25" s="62">
        <v>16.799999999999997</v>
      </c>
      <c r="L25" s="62">
        <v>16.919999999999998</v>
      </c>
      <c r="M25" s="62">
        <v>17.04</v>
      </c>
      <c r="N25" s="62">
        <v>17.16</v>
      </c>
      <c r="O25" s="62">
        <v>17.28</v>
      </c>
      <c r="P25" s="62">
        <v>17.399999999999999</v>
      </c>
      <c r="Q25" s="62">
        <v>17.52</v>
      </c>
      <c r="R25" s="62">
        <v>17.52</v>
      </c>
      <c r="S25" s="62">
        <v>17.64</v>
      </c>
      <c r="T25" s="62">
        <v>17.759999999999998</v>
      </c>
      <c r="U25" s="62">
        <v>17.759999999999998</v>
      </c>
      <c r="V25" s="62">
        <v>17.88</v>
      </c>
      <c r="W25" s="62">
        <v>17.88</v>
      </c>
      <c r="X25" s="62">
        <v>18</v>
      </c>
      <c r="Y25" s="62">
        <v>18</v>
      </c>
      <c r="Z25" s="62">
        <v>18.12</v>
      </c>
      <c r="AA25" s="62">
        <v>18.12</v>
      </c>
      <c r="AB25" s="62">
        <v>18.240000000000002</v>
      </c>
      <c r="AC25" s="62">
        <v>18.240000000000002</v>
      </c>
      <c r="AD25" s="62">
        <v>18.36</v>
      </c>
      <c r="AE25" s="62">
        <v>18.48</v>
      </c>
      <c r="AF25" s="62">
        <v>18.48</v>
      </c>
      <c r="AG25" s="62">
        <v>18.600000000000001</v>
      </c>
      <c r="AH25" s="62">
        <v>18.72</v>
      </c>
      <c r="AI25" s="62">
        <v>18.84</v>
      </c>
      <c r="AJ25" s="62">
        <v>18.96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4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</row>
    <row r="26" spans="1:148" ht="14.25">
      <c r="A26"/>
      <c r="B26" s="75">
        <v>34</v>
      </c>
      <c r="C26" s="62">
        <v>15.72</v>
      </c>
      <c r="D26" s="62">
        <v>15.96</v>
      </c>
      <c r="E26" s="62">
        <v>16.080000000000002</v>
      </c>
      <c r="F26" s="62">
        <v>16.200000000000003</v>
      </c>
      <c r="G26" s="62">
        <v>16.440000000000001</v>
      </c>
      <c r="H26" s="62">
        <v>16.559999999999999</v>
      </c>
      <c r="I26" s="62">
        <v>16.68</v>
      </c>
      <c r="J26" s="62">
        <v>16.919999999999998</v>
      </c>
      <c r="K26" s="62">
        <v>17.04</v>
      </c>
      <c r="L26" s="62">
        <v>17.16</v>
      </c>
      <c r="M26" s="62">
        <v>17.28</v>
      </c>
      <c r="N26" s="62">
        <v>17.399999999999999</v>
      </c>
      <c r="O26" s="62">
        <v>17.52</v>
      </c>
      <c r="P26" s="62">
        <v>17.64</v>
      </c>
      <c r="Q26" s="62">
        <v>17.759999999999998</v>
      </c>
      <c r="R26" s="62">
        <v>17.88</v>
      </c>
      <c r="S26" s="62">
        <v>18</v>
      </c>
      <c r="T26" s="62">
        <v>18</v>
      </c>
      <c r="U26" s="62">
        <v>18.12</v>
      </c>
      <c r="V26" s="62">
        <v>18.240000000000002</v>
      </c>
      <c r="W26" s="62">
        <v>18.240000000000002</v>
      </c>
      <c r="X26" s="62">
        <v>18.36</v>
      </c>
      <c r="Y26" s="62">
        <v>18.36</v>
      </c>
      <c r="Z26" s="62">
        <v>18.48</v>
      </c>
      <c r="AA26" s="62">
        <v>18.48</v>
      </c>
      <c r="AB26" s="62">
        <v>18.600000000000001</v>
      </c>
      <c r="AC26" s="62">
        <v>18.600000000000001</v>
      </c>
      <c r="AD26" s="62">
        <v>18.72</v>
      </c>
      <c r="AE26" s="62">
        <v>18.72</v>
      </c>
      <c r="AF26" s="62">
        <v>18.84</v>
      </c>
      <c r="AG26" s="62">
        <v>18.96</v>
      </c>
      <c r="AH26" s="62">
        <v>18.96</v>
      </c>
      <c r="AI26" s="62">
        <v>19.080000000000002</v>
      </c>
      <c r="AJ26" s="62">
        <v>19.200000000000003</v>
      </c>
      <c r="AK26" s="62">
        <v>19.32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4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</row>
    <row r="27" spans="1:148" ht="14.25">
      <c r="A27"/>
      <c r="B27" s="75">
        <v>35</v>
      </c>
      <c r="C27" s="62">
        <v>15.84</v>
      </c>
      <c r="D27" s="62">
        <v>16.080000000000002</v>
      </c>
      <c r="E27" s="62">
        <v>16.200000000000003</v>
      </c>
      <c r="F27" s="62">
        <v>16.440000000000001</v>
      </c>
      <c r="G27" s="62">
        <v>16.559999999999999</v>
      </c>
      <c r="H27" s="62">
        <v>16.799999999999997</v>
      </c>
      <c r="I27" s="62">
        <v>16.919999999999998</v>
      </c>
      <c r="J27" s="62">
        <v>17.04</v>
      </c>
      <c r="K27" s="62">
        <v>17.28</v>
      </c>
      <c r="L27" s="62">
        <v>17.399999999999999</v>
      </c>
      <c r="M27" s="62">
        <v>17.52</v>
      </c>
      <c r="N27" s="62">
        <v>17.64</v>
      </c>
      <c r="O27" s="62">
        <v>17.759999999999998</v>
      </c>
      <c r="P27" s="62">
        <v>17.88</v>
      </c>
      <c r="Q27" s="62">
        <v>18</v>
      </c>
      <c r="R27" s="62">
        <v>18.12</v>
      </c>
      <c r="S27" s="62">
        <v>18.240000000000002</v>
      </c>
      <c r="T27" s="62">
        <v>18.36</v>
      </c>
      <c r="U27" s="62">
        <v>18.36</v>
      </c>
      <c r="V27" s="62">
        <v>18.48</v>
      </c>
      <c r="W27" s="62">
        <v>18.600000000000001</v>
      </c>
      <c r="X27" s="62">
        <v>18.600000000000001</v>
      </c>
      <c r="Y27" s="62">
        <v>18.72</v>
      </c>
      <c r="Z27" s="62">
        <v>18.84</v>
      </c>
      <c r="AA27" s="62">
        <v>18.84</v>
      </c>
      <c r="AB27" s="62">
        <v>18.96</v>
      </c>
      <c r="AC27" s="62">
        <v>18.96</v>
      </c>
      <c r="AD27" s="62">
        <v>19.080000000000002</v>
      </c>
      <c r="AE27" s="62">
        <v>19.080000000000002</v>
      </c>
      <c r="AF27" s="62">
        <v>19.200000000000003</v>
      </c>
      <c r="AG27" s="62">
        <v>19.200000000000003</v>
      </c>
      <c r="AH27" s="62">
        <v>19.32</v>
      </c>
      <c r="AI27" s="62">
        <v>19.440000000000001</v>
      </c>
      <c r="AJ27" s="62">
        <v>19.559999999999999</v>
      </c>
      <c r="AK27" s="62">
        <v>19.68</v>
      </c>
      <c r="AL27" s="62">
        <v>19.799999999999997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4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</row>
    <row r="28" spans="1:148" ht="14.25">
      <c r="A28"/>
      <c r="B28" s="75">
        <v>36</v>
      </c>
      <c r="C28" s="62">
        <v>15.96</v>
      </c>
      <c r="D28" s="62">
        <v>16.200000000000003</v>
      </c>
      <c r="E28" s="62">
        <v>16.32</v>
      </c>
      <c r="F28" s="62">
        <v>16.559999999999999</v>
      </c>
      <c r="G28" s="62">
        <v>16.68</v>
      </c>
      <c r="H28" s="62">
        <v>16.919999999999998</v>
      </c>
      <c r="I28" s="62">
        <v>17.16</v>
      </c>
      <c r="J28" s="62">
        <v>17.28</v>
      </c>
      <c r="K28" s="62">
        <v>17.399999999999999</v>
      </c>
      <c r="L28" s="62">
        <v>17.64</v>
      </c>
      <c r="M28" s="62">
        <v>17.759999999999998</v>
      </c>
      <c r="N28" s="62">
        <v>17.88</v>
      </c>
      <c r="O28" s="62">
        <v>18</v>
      </c>
      <c r="P28" s="62">
        <v>18.12</v>
      </c>
      <c r="Q28" s="62">
        <v>18.36</v>
      </c>
      <c r="R28" s="62">
        <v>18.48</v>
      </c>
      <c r="S28" s="62">
        <v>18.48</v>
      </c>
      <c r="T28" s="62">
        <v>18.600000000000001</v>
      </c>
      <c r="U28" s="62">
        <v>18.72</v>
      </c>
      <c r="V28" s="62">
        <v>18.84</v>
      </c>
      <c r="W28" s="62">
        <v>18.96</v>
      </c>
      <c r="X28" s="62">
        <v>18.96</v>
      </c>
      <c r="Y28" s="62">
        <v>19.080000000000002</v>
      </c>
      <c r="Z28" s="62">
        <v>19.080000000000002</v>
      </c>
      <c r="AA28" s="62">
        <v>19.200000000000003</v>
      </c>
      <c r="AB28" s="62">
        <v>19.32</v>
      </c>
      <c r="AC28" s="62">
        <v>19.32</v>
      </c>
      <c r="AD28" s="62">
        <v>19.440000000000001</v>
      </c>
      <c r="AE28" s="62">
        <v>19.440000000000001</v>
      </c>
      <c r="AF28" s="62">
        <v>19.559999999999999</v>
      </c>
      <c r="AG28" s="62">
        <v>19.559999999999999</v>
      </c>
      <c r="AH28" s="62">
        <v>19.68</v>
      </c>
      <c r="AI28" s="62">
        <v>19.799999999999997</v>
      </c>
      <c r="AJ28" s="62">
        <v>19.799999999999997</v>
      </c>
      <c r="AK28" s="62">
        <v>19.919999999999998</v>
      </c>
      <c r="AL28" s="62">
        <v>20.04</v>
      </c>
      <c r="AM28" s="62">
        <v>20.16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4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</row>
    <row r="29" spans="1:148" ht="14.25">
      <c r="A29"/>
      <c r="B29" s="75">
        <v>37</v>
      </c>
      <c r="C29" s="62">
        <v>16.080000000000002</v>
      </c>
      <c r="D29" s="62">
        <v>16.32</v>
      </c>
      <c r="E29" s="62">
        <v>16.440000000000001</v>
      </c>
      <c r="F29" s="62">
        <v>16.68</v>
      </c>
      <c r="G29" s="62">
        <v>16.919999999999998</v>
      </c>
      <c r="H29" s="62">
        <v>17.04</v>
      </c>
      <c r="I29" s="62">
        <v>17.28</v>
      </c>
      <c r="J29" s="62">
        <v>17.52</v>
      </c>
      <c r="K29" s="62">
        <v>17.64</v>
      </c>
      <c r="L29" s="62">
        <v>17.759999999999998</v>
      </c>
      <c r="M29" s="62">
        <v>18</v>
      </c>
      <c r="N29" s="62">
        <v>18.12</v>
      </c>
      <c r="O29" s="62">
        <v>18.240000000000002</v>
      </c>
      <c r="P29" s="62">
        <v>18.48</v>
      </c>
      <c r="Q29" s="62">
        <v>18.600000000000001</v>
      </c>
      <c r="R29" s="62">
        <v>18.72</v>
      </c>
      <c r="S29" s="62">
        <v>18.84</v>
      </c>
      <c r="T29" s="62">
        <v>18.96</v>
      </c>
      <c r="U29" s="62">
        <v>19.080000000000002</v>
      </c>
      <c r="V29" s="62">
        <v>19.200000000000003</v>
      </c>
      <c r="W29" s="62">
        <v>19.200000000000003</v>
      </c>
      <c r="X29" s="62">
        <v>19.32</v>
      </c>
      <c r="Y29" s="62">
        <v>19.440000000000001</v>
      </c>
      <c r="Z29" s="62">
        <v>19.440000000000001</v>
      </c>
      <c r="AA29" s="62">
        <v>19.559999999999999</v>
      </c>
      <c r="AB29" s="62">
        <v>19.68</v>
      </c>
      <c r="AC29" s="62">
        <v>19.68</v>
      </c>
      <c r="AD29" s="62">
        <v>19.799999999999997</v>
      </c>
      <c r="AE29" s="62">
        <v>19.799999999999997</v>
      </c>
      <c r="AF29" s="62">
        <v>19.919999999999998</v>
      </c>
      <c r="AG29" s="62">
        <v>19.919999999999998</v>
      </c>
      <c r="AH29" s="62">
        <v>20.04</v>
      </c>
      <c r="AI29" s="62">
        <v>20.16</v>
      </c>
      <c r="AJ29" s="62">
        <v>20.16</v>
      </c>
      <c r="AK29" s="62">
        <v>20.28</v>
      </c>
      <c r="AL29" s="62">
        <v>20.399999999999999</v>
      </c>
      <c r="AM29" s="62">
        <v>20.52</v>
      </c>
      <c r="AN29" s="62">
        <v>20.64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4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</row>
    <row r="30" spans="1:148" ht="14.25">
      <c r="A30"/>
      <c r="B30" s="75">
        <v>38</v>
      </c>
      <c r="C30" s="62">
        <v>16.200000000000003</v>
      </c>
      <c r="D30" s="62">
        <v>16.440000000000001</v>
      </c>
      <c r="E30" s="62">
        <v>16.559999999999999</v>
      </c>
      <c r="F30" s="62">
        <v>16.799999999999997</v>
      </c>
      <c r="G30" s="62">
        <v>17.04</v>
      </c>
      <c r="H30" s="62">
        <v>17.28</v>
      </c>
      <c r="I30" s="62">
        <v>17.399999999999999</v>
      </c>
      <c r="J30" s="62">
        <v>17.64</v>
      </c>
      <c r="K30" s="62">
        <v>17.88</v>
      </c>
      <c r="L30" s="62">
        <v>18</v>
      </c>
      <c r="M30" s="62">
        <v>18.240000000000002</v>
      </c>
      <c r="N30" s="62">
        <v>18.36</v>
      </c>
      <c r="O30" s="62">
        <v>18.48</v>
      </c>
      <c r="P30" s="62">
        <v>18.72</v>
      </c>
      <c r="Q30" s="62">
        <v>18.84</v>
      </c>
      <c r="R30" s="62">
        <v>18.96</v>
      </c>
      <c r="S30" s="62">
        <v>19.080000000000002</v>
      </c>
      <c r="T30" s="62">
        <v>19.200000000000003</v>
      </c>
      <c r="U30" s="62">
        <v>19.32</v>
      </c>
      <c r="V30" s="62">
        <v>19.440000000000001</v>
      </c>
      <c r="W30" s="62">
        <v>19.559999999999999</v>
      </c>
      <c r="X30" s="62">
        <v>19.68</v>
      </c>
      <c r="Y30" s="62">
        <v>19.799999999999997</v>
      </c>
      <c r="Z30" s="62">
        <v>19.799999999999997</v>
      </c>
      <c r="AA30" s="62">
        <v>19.919999999999998</v>
      </c>
      <c r="AB30" s="62">
        <v>20.04</v>
      </c>
      <c r="AC30" s="62">
        <v>20.04</v>
      </c>
      <c r="AD30" s="62">
        <v>20.16</v>
      </c>
      <c r="AE30" s="62">
        <v>20.28</v>
      </c>
      <c r="AF30" s="62">
        <v>20.28</v>
      </c>
      <c r="AG30" s="62">
        <v>20.399999999999999</v>
      </c>
      <c r="AH30" s="62">
        <v>20.399999999999999</v>
      </c>
      <c r="AI30" s="62">
        <v>20.52</v>
      </c>
      <c r="AJ30" s="62">
        <v>20.64</v>
      </c>
      <c r="AK30" s="62">
        <v>20.64</v>
      </c>
      <c r="AL30" s="62">
        <v>20.759999999999998</v>
      </c>
      <c r="AM30" s="62">
        <v>20.88</v>
      </c>
      <c r="AN30" s="62">
        <v>21</v>
      </c>
      <c r="AO30" s="62">
        <v>21.12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4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</row>
    <row r="31" spans="1:148" ht="14.25">
      <c r="A31"/>
      <c r="B31" s="75">
        <v>39</v>
      </c>
      <c r="C31" s="62">
        <v>16.32</v>
      </c>
      <c r="D31" s="62">
        <v>16.440000000000001</v>
      </c>
      <c r="E31" s="62">
        <v>16.68</v>
      </c>
      <c r="F31" s="62">
        <v>16.919999999999998</v>
      </c>
      <c r="G31" s="62">
        <v>17.16</v>
      </c>
      <c r="H31" s="62">
        <v>17.399999999999999</v>
      </c>
      <c r="I31" s="62">
        <v>17.64</v>
      </c>
      <c r="J31" s="62">
        <v>17.759999999999998</v>
      </c>
      <c r="K31" s="62">
        <v>18</v>
      </c>
      <c r="L31" s="62">
        <v>18.240000000000002</v>
      </c>
      <c r="M31" s="62">
        <v>18.36</v>
      </c>
      <c r="N31" s="62">
        <v>18.600000000000001</v>
      </c>
      <c r="O31" s="62">
        <v>18.72</v>
      </c>
      <c r="P31" s="62">
        <v>18.96</v>
      </c>
      <c r="Q31" s="62">
        <v>19.080000000000002</v>
      </c>
      <c r="R31" s="62">
        <v>19.32</v>
      </c>
      <c r="S31" s="62">
        <v>19.440000000000001</v>
      </c>
      <c r="T31" s="62">
        <v>19.559999999999999</v>
      </c>
      <c r="U31" s="62">
        <v>19.68</v>
      </c>
      <c r="V31" s="62">
        <v>19.799999999999997</v>
      </c>
      <c r="W31" s="62">
        <v>19.919999999999998</v>
      </c>
      <c r="X31" s="62">
        <v>20.04</v>
      </c>
      <c r="Y31" s="62">
        <v>20.16</v>
      </c>
      <c r="Z31" s="62">
        <v>20.28</v>
      </c>
      <c r="AA31" s="62">
        <v>20.28</v>
      </c>
      <c r="AB31" s="62">
        <v>20.399999999999999</v>
      </c>
      <c r="AC31" s="62">
        <v>20.52</v>
      </c>
      <c r="AD31" s="62">
        <v>20.52</v>
      </c>
      <c r="AE31" s="62">
        <v>20.64</v>
      </c>
      <c r="AF31" s="62">
        <v>20.64</v>
      </c>
      <c r="AG31" s="62">
        <v>20.759999999999998</v>
      </c>
      <c r="AH31" s="62">
        <v>20.88</v>
      </c>
      <c r="AI31" s="62">
        <v>20.88</v>
      </c>
      <c r="AJ31" s="62">
        <v>21</v>
      </c>
      <c r="AK31" s="62">
        <v>21.12</v>
      </c>
      <c r="AL31" s="62">
        <v>21.240000000000002</v>
      </c>
      <c r="AM31" s="62">
        <v>21.240000000000002</v>
      </c>
      <c r="AN31" s="62">
        <v>21.36</v>
      </c>
      <c r="AO31" s="62">
        <v>21.48</v>
      </c>
      <c r="AP31" s="62">
        <v>21.72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4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</row>
    <row r="32" spans="1:148" ht="14.25">
      <c r="A32"/>
      <c r="B32" s="75">
        <v>40</v>
      </c>
      <c r="C32" s="62">
        <v>16.32</v>
      </c>
      <c r="D32" s="62">
        <v>16.559999999999999</v>
      </c>
      <c r="E32" s="62">
        <v>16.799999999999997</v>
      </c>
      <c r="F32" s="62">
        <v>17.04</v>
      </c>
      <c r="G32" s="62">
        <v>17.28</v>
      </c>
      <c r="H32" s="62">
        <v>17.52</v>
      </c>
      <c r="I32" s="62">
        <v>17.759999999999998</v>
      </c>
      <c r="J32" s="62">
        <v>18</v>
      </c>
      <c r="K32" s="62">
        <v>18.240000000000002</v>
      </c>
      <c r="L32" s="62">
        <v>18.36</v>
      </c>
      <c r="M32" s="62">
        <v>18.600000000000001</v>
      </c>
      <c r="N32" s="62">
        <v>18.84</v>
      </c>
      <c r="O32" s="62">
        <v>18.96</v>
      </c>
      <c r="P32" s="62">
        <v>19.200000000000003</v>
      </c>
      <c r="Q32" s="62">
        <v>19.32</v>
      </c>
      <c r="R32" s="62">
        <v>19.559999999999999</v>
      </c>
      <c r="S32" s="62">
        <v>19.68</v>
      </c>
      <c r="T32" s="62">
        <v>19.799999999999997</v>
      </c>
      <c r="U32" s="62">
        <v>20.04</v>
      </c>
      <c r="V32" s="62">
        <v>20.16</v>
      </c>
      <c r="W32" s="62">
        <v>20.28</v>
      </c>
      <c r="X32" s="62">
        <v>20.399999999999999</v>
      </c>
      <c r="Y32" s="62">
        <v>20.52</v>
      </c>
      <c r="Z32" s="62">
        <v>20.64</v>
      </c>
      <c r="AA32" s="62">
        <v>20.64</v>
      </c>
      <c r="AB32" s="62">
        <v>20.759999999999998</v>
      </c>
      <c r="AC32" s="62">
        <v>20.88</v>
      </c>
      <c r="AD32" s="62">
        <v>21</v>
      </c>
      <c r="AE32" s="62">
        <v>21</v>
      </c>
      <c r="AF32" s="62">
        <v>21.12</v>
      </c>
      <c r="AG32" s="62">
        <v>21.240000000000002</v>
      </c>
      <c r="AH32" s="62">
        <v>21.240000000000002</v>
      </c>
      <c r="AI32" s="62">
        <v>21.36</v>
      </c>
      <c r="AJ32" s="62">
        <v>21.36</v>
      </c>
      <c r="AK32" s="62">
        <v>21.48</v>
      </c>
      <c r="AL32" s="62">
        <v>21.6</v>
      </c>
      <c r="AM32" s="62">
        <v>21.72</v>
      </c>
      <c r="AN32" s="62">
        <v>21.84</v>
      </c>
      <c r="AO32" s="62">
        <v>21.96</v>
      </c>
      <c r="AP32" s="62">
        <v>22.080000000000002</v>
      </c>
      <c r="AQ32" s="62">
        <v>22.200000000000003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4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</row>
    <row r="33" spans="1:148" ht="14.25">
      <c r="A33"/>
      <c r="B33" s="75">
        <v>41</v>
      </c>
      <c r="C33" s="62">
        <v>16.440000000000001</v>
      </c>
      <c r="D33" s="62">
        <v>16.68</v>
      </c>
      <c r="E33" s="62">
        <v>16.919999999999998</v>
      </c>
      <c r="F33" s="62">
        <v>17.16</v>
      </c>
      <c r="G33" s="62">
        <v>17.399999999999999</v>
      </c>
      <c r="H33" s="62">
        <v>17.64</v>
      </c>
      <c r="I33" s="62">
        <v>17.88</v>
      </c>
      <c r="J33" s="62">
        <v>18.12</v>
      </c>
      <c r="K33" s="62">
        <v>18.36</v>
      </c>
      <c r="L33" s="62">
        <v>18.600000000000001</v>
      </c>
      <c r="M33" s="62">
        <v>18.84</v>
      </c>
      <c r="N33" s="62">
        <v>19.080000000000002</v>
      </c>
      <c r="O33" s="62">
        <v>19.200000000000003</v>
      </c>
      <c r="P33" s="62">
        <v>19.440000000000001</v>
      </c>
      <c r="Q33" s="62">
        <v>19.68</v>
      </c>
      <c r="R33" s="62">
        <v>19.799999999999997</v>
      </c>
      <c r="S33" s="62">
        <v>20.04</v>
      </c>
      <c r="T33" s="62">
        <v>20.16</v>
      </c>
      <c r="U33" s="62">
        <v>20.28</v>
      </c>
      <c r="V33" s="62">
        <v>20.52</v>
      </c>
      <c r="W33" s="62">
        <v>20.64</v>
      </c>
      <c r="X33" s="62">
        <v>20.759999999999998</v>
      </c>
      <c r="Y33" s="62">
        <v>20.88</v>
      </c>
      <c r="Z33" s="62">
        <v>21</v>
      </c>
      <c r="AA33" s="62">
        <v>21.12</v>
      </c>
      <c r="AB33" s="62">
        <v>21.240000000000002</v>
      </c>
      <c r="AC33" s="62">
        <v>21.240000000000002</v>
      </c>
      <c r="AD33" s="62">
        <v>21.36</v>
      </c>
      <c r="AE33" s="62">
        <v>21.48</v>
      </c>
      <c r="AF33" s="62">
        <v>21.48</v>
      </c>
      <c r="AG33" s="62">
        <v>21.6</v>
      </c>
      <c r="AH33" s="62">
        <v>21.72</v>
      </c>
      <c r="AI33" s="62">
        <v>21.72</v>
      </c>
      <c r="AJ33" s="62">
        <v>21.84</v>
      </c>
      <c r="AK33" s="62">
        <v>21.96</v>
      </c>
      <c r="AL33" s="62">
        <v>22.080000000000002</v>
      </c>
      <c r="AM33" s="62">
        <v>22.080000000000002</v>
      </c>
      <c r="AN33" s="62">
        <v>22.200000000000003</v>
      </c>
      <c r="AO33" s="62">
        <v>22.32</v>
      </c>
      <c r="AP33" s="62">
        <v>22.44</v>
      </c>
      <c r="AQ33" s="62">
        <v>22.56</v>
      </c>
      <c r="AR33" s="62">
        <v>22.799999999999997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4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</row>
    <row r="34" spans="1:148" ht="14.25">
      <c r="A34"/>
      <c r="B34" s="75">
        <v>42</v>
      </c>
      <c r="C34" s="62">
        <v>16.559999999999999</v>
      </c>
      <c r="D34" s="62">
        <v>16.799999999999997</v>
      </c>
      <c r="E34" s="62">
        <v>17.04</v>
      </c>
      <c r="F34" s="62">
        <v>17.28</v>
      </c>
      <c r="G34" s="62">
        <v>17.52</v>
      </c>
      <c r="H34" s="62">
        <v>17.759999999999998</v>
      </c>
      <c r="I34" s="62">
        <v>18</v>
      </c>
      <c r="J34" s="62">
        <v>18.240000000000002</v>
      </c>
      <c r="K34" s="62">
        <v>18.48</v>
      </c>
      <c r="L34" s="62">
        <v>18.72</v>
      </c>
      <c r="M34" s="62">
        <v>18.96</v>
      </c>
      <c r="N34" s="62">
        <v>19.200000000000003</v>
      </c>
      <c r="O34" s="62">
        <v>19.440000000000001</v>
      </c>
      <c r="P34" s="62">
        <v>19.68</v>
      </c>
      <c r="Q34" s="62">
        <v>19.919999999999998</v>
      </c>
      <c r="R34" s="62">
        <v>20.04</v>
      </c>
      <c r="S34" s="62">
        <v>20.28</v>
      </c>
      <c r="T34" s="62">
        <v>20.399999999999999</v>
      </c>
      <c r="U34" s="62">
        <v>20.64</v>
      </c>
      <c r="V34" s="62">
        <v>20.759999999999998</v>
      </c>
      <c r="W34" s="62">
        <v>21</v>
      </c>
      <c r="X34" s="62">
        <v>21.12</v>
      </c>
      <c r="Y34" s="62">
        <v>21.240000000000002</v>
      </c>
      <c r="Z34" s="62">
        <v>21.36</v>
      </c>
      <c r="AA34" s="62">
        <v>21.48</v>
      </c>
      <c r="AB34" s="62">
        <v>21.6</v>
      </c>
      <c r="AC34" s="62">
        <v>21.72</v>
      </c>
      <c r="AD34" s="62">
        <v>21.84</v>
      </c>
      <c r="AE34" s="62">
        <v>21.84</v>
      </c>
      <c r="AF34" s="62">
        <v>21.96</v>
      </c>
      <c r="AG34" s="62">
        <v>22.080000000000002</v>
      </c>
      <c r="AH34" s="62">
        <v>22.200000000000003</v>
      </c>
      <c r="AI34" s="62">
        <v>22.200000000000003</v>
      </c>
      <c r="AJ34" s="62">
        <v>22.32</v>
      </c>
      <c r="AK34" s="62">
        <v>22.44</v>
      </c>
      <c r="AL34" s="62">
        <v>22.44</v>
      </c>
      <c r="AM34" s="62">
        <v>22.56</v>
      </c>
      <c r="AN34" s="62">
        <v>22.68</v>
      </c>
      <c r="AO34" s="62">
        <v>22.799999999999997</v>
      </c>
      <c r="AP34" s="62">
        <v>22.919999999999998</v>
      </c>
      <c r="AQ34" s="62">
        <v>23.04</v>
      </c>
      <c r="AR34" s="62">
        <v>23.16</v>
      </c>
      <c r="AS34" s="62">
        <v>23.4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4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</row>
    <row r="35" spans="1:148" ht="14.25">
      <c r="A35"/>
      <c r="B35" s="75">
        <v>43</v>
      </c>
      <c r="C35" s="62">
        <v>16.559999999999999</v>
      </c>
      <c r="D35" s="62">
        <v>16.799999999999997</v>
      </c>
      <c r="E35" s="62">
        <v>17.16</v>
      </c>
      <c r="F35" s="62">
        <v>17.399999999999999</v>
      </c>
      <c r="G35" s="62">
        <v>17.64</v>
      </c>
      <c r="H35" s="62">
        <v>17.88</v>
      </c>
      <c r="I35" s="62">
        <v>18.12</v>
      </c>
      <c r="J35" s="62">
        <v>18.48</v>
      </c>
      <c r="K35" s="62">
        <v>18.72</v>
      </c>
      <c r="L35" s="62">
        <v>18.96</v>
      </c>
      <c r="M35" s="62">
        <v>19.200000000000003</v>
      </c>
      <c r="N35" s="62">
        <v>19.440000000000001</v>
      </c>
      <c r="O35" s="62">
        <v>19.68</v>
      </c>
      <c r="P35" s="62">
        <v>19.919999999999998</v>
      </c>
      <c r="Q35" s="62">
        <v>20.16</v>
      </c>
      <c r="R35" s="62">
        <v>20.399999999999999</v>
      </c>
      <c r="S35" s="62">
        <v>20.52</v>
      </c>
      <c r="T35" s="62">
        <v>20.759999999999998</v>
      </c>
      <c r="U35" s="62">
        <v>20.88</v>
      </c>
      <c r="V35" s="62">
        <v>21.12</v>
      </c>
      <c r="W35" s="62">
        <v>21.240000000000002</v>
      </c>
      <c r="X35" s="62">
        <v>21.48</v>
      </c>
      <c r="Y35" s="62">
        <v>21.6</v>
      </c>
      <c r="Z35" s="62">
        <v>21.72</v>
      </c>
      <c r="AA35" s="62">
        <v>21.84</v>
      </c>
      <c r="AB35" s="62">
        <v>21.96</v>
      </c>
      <c r="AC35" s="62">
        <v>22.080000000000002</v>
      </c>
      <c r="AD35" s="62">
        <v>22.200000000000003</v>
      </c>
      <c r="AE35" s="62">
        <v>22.32</v>
      </c>
      <c r="AF35" s="62">
        <v>22.44</v>
      </c>
      <c r="AG35" s="62">
        <v>22.56</v>
      </c>
      <c r="AH35" s="62">
        <v>22.56</v>
      </c>
      <c r="AI35" s="62">
        <v>22.68</v>
      </c>
      <c r="AJ35" s="62">
        <v>22.799999999999997</v>
      </c>
      <c r="AK35" s="62">
        <v>22.799999999999997</v>
      </c>
      <c r="AL35" s="62">
        <v>22.919999999999998</v>
      </c>
      <c r="AM35" s="62">
        <v>23.04</v>
      </c>
      <c r="AN35" s="62">
        <v>23.16</v>
      </c>
      <c r="AO35" s="62">
        <v>23.28</v>
      </c>
      <c r="AP35" s="62">
        <v>23.4</v>
      </c>
      <c r="AQ35" s="62">
        <v>23.52</v>
      </c>
      <c r="AR35" s="62">
        <v>23.64</v>
      </c>
      <c r="AS35" s="62">
        <v>23.759999999999998</v>
      </c>
      <c r="AT35" s="62">
        <v>24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4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</row>
    <row r="36" spans="1:148" ht="14.25">
      <c r="A36"/>
      <c r="B36" s="75">
        <v>44</v>
      </c>
      <c r="C36" s="62">
        <v>16.68</v>
      </c>
      <c r="D36" s="62">
        <v>16.919999999999998</v>
      </c>
      <c r="E36" s="62">
        <v>17.16</v>
      </c>
      <c r="F36" s="62">
        <v>17.52</v>
      </c>
      <c r="G36" s="62">
        <v>17.759999999999998</v>
      </c>
      <c r="H36" s="62">
        <v>18</v>
      </c>
      <c r="I36" s="62">
        <v>18.36</v>
      </c>
      <c r="J36" s="62">
        <v>18.600000000000001</v>
      </c>
      <c r="K36" s="62">
        <v>18.84</v>
      </c>
      <c r="L36" s="62">
        <v>19.080000000000002</v>
      </c>
      <c r="M36" s="62">
        <v>19.32</v>
      </c>
      <c r="N36" s="62">
        <v>19.68</v>
      </c>
      <c r="O36" s="62">
        <v>19.919999999999998</v>
      </c>
      <c r="P36" s="62">
        <v>20.16</v>
      </c>
      <c r="Q36" s="62">
        <v>20.399999999999999</v>
      </c>
      <c r="R36" s="62">
        <v>20.64</v>
      </c>
      <c r="S36" s="62">
        <v>20.88</v>
      </c>
      <c r="T36" s="62">
        <v>21</v>
      </c>
      <c r="U36" s="62">
        <v>21.240000000000002</v>
      </c>
      <c r="V36" s="62">
        <v>21.48</v>
      </c>
      <c r="W36" s="62">
        <v>21.6</v>
      </c>
      <c r="X36" s="62">
        <v>21.84</v>
      </c>
      <c r="Y36" s="62">
        <v>21.96</v>
      </c>
      <c r="Z36" s="62">
        <v>22.080000000000002</v>
      </c>
      <c r="AA36" s="62">
        <v>22.32</v>
      </c>
      <c r="AB36" s="62">
        <v>22.44</v>
      </c>
      <c r="AC36" s="62">
        <v>22.56</v>
      </c>
      <c r="AD36" s="62">
        <v>22.68</v>
      </c>
      <c r="AE36" s="62">
        <v>22.799999999999997</v>
      </c>
      <c r="AF36" s="62">
        <v>22.919999999999998</v>
      </c>
      <c r="AG36" s="62">
        <v>23.04</v>
      </c>
      <c r="AH36" s="62">
        <v>23.04</v>
      </c>
      <c r="AI36" s="62">
        <v>23.16</v>
      </c>
      <c r="AJ36" s="62">
        <v>23.28</v>
      </c>
      <c r="AK36" s="62">
        <v>23.4</v>
      </c>
      <c r="AL36" s="62">
        <v>23.4</v>
      </c>
      <c r="AM36" s="62">
        <v>23.52</v>
      </c>
      <c r="AN36" s="62">
        <v>23.64</v>
      </c>
      <c r="AO36" s="62">
        <v>23.759999999999998</v>
      </c>
      <c r="AP36" s="62">
        <v>23.88</v>
      </c>
      <c r="AQ36" s="62">
        <v>24</v>
      </c>
      <c r="AR36" s="62">
        <v>24.119999999999997</v>
      </c>
      <c r="AS36" s="62">
        <v>24.240000000000002</v>
      </c>
      <c r="AT36" s="62">
        <v>24.36</v>
      </c>
      <c r="AU36" s="62">
        <v>24.599999999999998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4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</row>
    <row r="37" spans="1:148" ht="14.25">
      <c r="A37"/>
      <c r="B37" s="75">
        <v>45</v>
      </c>
      <c r="C37" s="62">
        <v>16.68</v>
      </c>
      <c r="D37" s="62">
        <v>17.04</v>
      </c>
      <c r="E37" s="62">
        <v>17.28</v>
      </c>
      <c r="F37" s="62">
        <v>17.52</v>
      </c>
      <c r="G37" s="62">
        <v>17.88</v>
      </c>
      <c r="H37" s="62">
        <v>18.12</v>
      </c>
      <c r="I37" s="62">
        <v>18.36</v>
      </c>
      <c r="J37" s="62">
        <v>18.72</v>
      </c>
      <c r="K37" s="62">
        <v>18.96</v>
      </c>
      <c r="L37" s="62">
        <v>19.32</v>
      </c>
      <c r="M37" s="62">
        <v>19.559999999999999</v>
      </c>
      <c r="N37" s="62">
        <v>19.799999999999997</v>
      </c>
      <c r="O37" s="62">
        <v>20.04</v>
      </c>
      <c r="P37" s="62">
        <v>20.399999999999999</v>
      </c>
      <c r="Q37" s="62">
        <v>20.64</v>
      </c>
      <c r="R37" s="62">
        <v>20.88</v>
      </c>
      <c r="S37" s="62">
        <v>21.12</v>
      </c>
      <c r="T37" s="62">
        <v>21.36</v>
      </c>
      <c r="U37" s="62">
        <v>21.6</v>
      </c>
      <c r="V37" s="62">
        <v>21.72</v>
      </c>
      <c r="W37" s="62">
        <v>21.96</v>
      </c>
      <c r="X37" s="62">
        <v>22.200000000000003</v>
      </c>
      <c r="Y37" s="62">
        <v>22.32</v>
      </c>
      <c r="Z37" s="62">
        <v>22.56</v>
      </c>
      <c r="AA37" s="62">
        <v>22.68</v>
      </c>
      <c r="AB37" s="62">
        <v>22.799999999999997</v>
      </c>
      <c r="AC37" s="62">
        <v>22.919999999999998</v>
      </c>
      <c r="AD37" s="62">
        <v>23.16</v>
      </c>
      <c r="AE37" s="62">
        <v>23.28</v>
      </c>
      <c r="AF37" s="62">
        <v>23.4</v>
      </c>
      <c r="AG37" s="62">
        <v>23.52</v>
      </c>
      <c r="AH37" s="62">
        <v>23.52</v>
      </c>
      <c r="AI37" s="62">
        <v>23.64</v>
      </c>
      <c r="AJ37" s="62">
        <v>23.759999999999998</v>
      </c>
      <c r="AK37" s="62">
        <v>23.88</v>
      </c>
      <c r="AL37" s="62">
        <v>24</v>
      </c>
      <c r="AM37" s="62">
        <v>24</v>
      </c>
      <c r="AN37" s="62">
        <v>24.119999999999997</v>
      </c>
      <c r="AO37" s="62">
        <v>24.240000000000002</v>
      </c>
      <c r="AP37" s="62">
        <v>24.36</v>
      </c>
      <c r="AQ37" s="62">
        <v>24.48</v>
      </c>
      <c r="AR37" s="62">
        <v>24.599999999999998</v>
      </c>
      <c r="AS37" s="62">
        <v>24.72</v>
      </c>
      <c r="AT37" s="62">
        <v>24.839999999999996</v>
      </c>
      <c r="AU37" s="62">
        <v>25.08</v>
      </c>
      <c r="AV37" s="62">
        <v>25.200000000000003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4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</row>
    <row r="38" spans="1:148" ht="14.25">
      <c r="A38"/>
      <c r="B38" s="75">
        <v>46</v>
      </c>
      <c r="C38" s="62">
        <v>16.799999999999997</v>
      </c>
      <c r="D38" s="62">
        <v>17.04</v>
      </c>
      <c r="E38" s="62">
        <v>17.399999999999999</v>
      </c>
      <c r="F38" s="62">
        <v>17.64</v>
      </c>
      <c r="G38" s="62">
        <v>18</v>
      </c>
      <c r="H38" s="62">
        <v>18.240000000000002</v>
      </c>
      <c r="I38" s="62">
        <v>18.48</v>
      </c>
      <c r="J38" s="62">
        <v>18.84</v>
      </c>
      <c r="K38" s="62">
        <v>19.080000000000002</v>
      </c>
      <c r="L38" s="62">
        <v>19.440000000000001</v>
      </c>
      <c r="M38" s="62">
        <v>19.68</v>
      </c>
      <c r="N38" s="62">
        <v>20.04</v>
      </c>
      <c r="O38" s="62">
        <v>20.28</v>
      </c>
      <c r="P38" s="62">
        <v>20.52</v>
      </c>
      <c r="Q38" s="62">
        <v>20.88</v>
      </c>
      <c r="R38" s="62">
        <v>21.12</v>
      </c>
      <c r="S38" s="62">
        <v>21.36</v>
      </c>
      <c r="T38" s="62">
        <v>21.6</v>
      </c>
      <c r="U38" s="62">
        <v>21.84</v>
      </c>
      <c r="V38" s="62">
        <v>22.080000000000002</v>
      </c>
      <c r="W38" s="62">
        <v>22.32</v>
      </c>
      <c r="X38" s="62">
        <v>22.56</v>
      </c>
      <c r="Y38" s="62">
        <v>22.68</v>
      </c>
      <c r="Z38" s="62">
        <v>22.919999999999998</v>
      </c>
      <c r="AA38" s="62">
        <v>23.04</v>
      </c>
      <c r="AB38" s="62">
        <v>23.28</v>
      </c>
      <c r="AC38" s="62">
        <v>23.4</v>
      </c>
      <c r="AD38" s="62">
        <v>23.52</v>
      </c>
      <c r="AE38" s="62">
        <v>23.64</v>
      </c>
      <c r="AF38" s="62">
        <v>23.88</v>
      </c>
      <c r="AG38" s="62">
        <v>24</v>
      </c>
      <c r="AH38" s="62">
        <v>24.119999999999997</v>
      </c>
      <c r="AI38" s="62">
        <v>24.119999999999997</v>
      </c>
      <c r="AJ38" s="62">
        <v>24.240000000000002</v>
      </c>
      <c r="AK38" s="62">
        <v>24.36</v>
      </c>
      <c r="AL38" s="62">
        <v>24.48</v>
      </c>
      <c r="AM38" s="62">
        <v>24.599999999999998</v>
      </c>
      <c r="AN38" s="62">
        <v>24.72</v>
      </c>
      <c r="AO38" s="62">
        <v>24.72</v>
      </c>
      <c r="AP38" s="62">
        <v>24.839999999999996</v>
      </c>
      <c r="AQ38" s="62">
        <v>24.96</v>
      </c>
      <c r="AR38" s="62">
        <v>25.08</v>
      </c>
      <c r="AS38" s="62">
        <v>25.200000000000003</v>
      </c>
      <c r="AT38" s="62">
        <v>25.44</v>
      </c>
      <c r="AU38" s="62">
        <v>25.56</v>
      </c>
      <c r="AV38" s="62">
        <v>25.68</v>
      </c>
      <c r="AW38" s="62">
        <v>25.92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4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</row>
    <row r="39" spans="1:148" ht="14.25">
      <c r="A39"/>
      <c r="B39" s="75">
        <v>47</v>
      </c>
      <c r="C39" s="62">
        <v>16.799999999999997</v>
      </c>
      <c r="D39" s="62">
        <v>17.16</v>
      </c>
      <c r="E39" s="62">
        <v>17.399999999999999</v>
      </c>
      <c r="F39" s="62">
        <v>17.759999999999998</v>
      </c>
      <c r="G39" s="62">
        <v>18</v>
      </c>
      <c r="H39" s="62">
        <v>18.36</v>
      </c>
      <c r="I39" s="62">
        <v>18.600000000000001</v>
      </c>
      <c r="J39" s="62">
        <v>18.96</v>
      </c>
      <c r="K39" s="62">
        <v>19.200000000000003</v>
      </c>
      <c r="L39" s="62">
        <v>19.559999999999999</v>
      </c>
      <c r="M39" s="62">
        <v>19.799999999999997</v>
      </c>
      <c r="N39" s="62">
        <v>20.16</v>
      </c>
      <c r="O39" s="62">
        <v>20.399999999999999</v>
      </c>
      <c r="P39" s="62">
        <v>20.759999999999998</v>
      </c>
      <c r="Q39" s="62">
        <v>21</v>
      </c>
      <c r="R39" s="62">
        <v>21.36</v>
      </c>
      <c r="S39" s="62">
        <v>21.6</v>
      </c>
      <c r="T39" s="62">
        <v>21.84</v>
      </c>
      <c r="U39" s="62">
        <v>22.080000000000002</v>
      </c>
      <c r="V39" s="62">
        <v>22.32</v>
      </c>
      <c r="W39" s="62">
        <v>22.56</v>
      </c>
      <c r="X39" s="62">
        <v>22.799999999999997</v>
      </c>
      <c r="Y39" s="62">
        <v>23.04</v>
      </c>
      <c r="Z39" s="62">
        <v>23.28</v>
      </c>
      <c r="AA39" s="62">
        <v>23.52</v>
      </c>
      <c r="AB39" s="62">
        <v>23.64</v>
      </c>
      <c r="AC39" s="62">
        <v>23.88</v>
      </c>
      <c r="AD39" s="62">
        <v>24</v>
      </c>
      <c r="AE39" s="62">
        <v>24.119999999999997</v>
      </c>
      <c r="AF39" s="62">
        <v>24.36</v>
      </c>
      <c r="AG39" s="62">
        <v>24.48</v>
      </c>
      <c r="AH39" s="62">
        <v>24.599999999999998</v>
      </c>
      <c r="AI39" s="62">
        <v>24.72</v>
      </c>
      <c r="AJ39" s="62">
        <v>24.839999999999996</v>
      </c>
      <c r="AK39" s="62">
        <v>24.96</v>
      </c>
      <c r="AL39" s="62">
        <v>25.08</v>
      </c>
      <c r="AM39" s="62">
        <v>25.08</v>
      </c>
      <c r="AN39" s="62">
        <v>25.200000000000003</v>
      </c>
      <c r="AO39" s="62">
        <v>25.32</v>
      </c>
      <c r="AP39" s="62">
        <v>25.44</v>
      </c>
      <c r="AQ39" s="62">
        <v>25.56</v>
      </c>
      <c r="AR39" s="62">
        <v>25.68</v>
      </c>
      <c r="AS39" s="62">
        <v>25.799999999999997</v>
      </c>
      <c r="AT39" s="62">
        <v>25.92</v>
      </c>
      <c r="AU39" s="62">
        <v>26.04</v>
      </c>
      <c r="AV39" s="62">
        <v>26.28</v>
      </c>
      <c r="AW39" s="62">
        <v>26.400000000000002</v>
      </c>
      <c r="AX39" s="62">
        <v>26.64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4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</row>
    <row r="40" spans="1:148" ht="14.25">
      <c r="A40"/>
      <c r="B40" s="75">
        <v>48</v>
      </c>
      <c r="C40" s="62">
        <v>16.919999999999998</v>
      </c>
      <c r="D40" s="62">
        <v>17.16</v>
      </c>
      <c r="E40" s="62">
        <v>17.52</v>
      </c>
      <c r="F40" s="62">
        <v>17.759999999999998</v>
      </c>
      <c r="G40" s="62">
        <v>18.12</v>
      </c>
      <c r="H40" s="62">
        <v>18.36</v>
      </c>
      <c r="I40" s="62">
        <v>18.72</v>
      </c>
      <c r="J40" s="62">
        <v>19.080000000000002</v>
      </c>
      <c r="K40" s="62">
        <v>19.32</v>
      </c>
      <c r="L40" s="62">
        <v>19.68</v>
      </c>
      <c r="M40" s="62">
        <v>20.04</v>
      </c>
      <c r="N40" s="62">
        <v>20.28</v>
      </c>
      <c r="O40" s="62">
        <v>20.64</v>
      </c>
      <c r="P40" s="62">
        <v>20.88</v>
      </c>
      <c r="Q40" s="62">
        <v>21.240000000000002</v>
      </c>
      <c r="R40" s="62">
        <v>21.6</v>
      </c>
      <c r="S40" s="62">
        <v>21.84</v>
      </c>
      <c r="T40" s="62">
        <v>22.080000000000002</v>
      </c>
      <c r="U40" s="62">
        <v>22.44</v>
      </c>
      <c r="V40" s="62">
        <v>22.68</v>
      </c>
      <c r="W40" s="62">
        <v>22.919999999999998</v>
      </c>
      <c r="X40" s="62">
        <v>23.16</v>
      </c>
      <c r="Y40" s="62">
        <v>23.4</v>
      </c>
      <c r="Z40" s="62">
        <v>23.64</v>
      </c>
      <c r="AA40" s="62">
        <v>23.88</v>
      </c>
      <c r="AB40" s="62">
        <v>24.119999999999997</v>
      </c>
      <c r="AC40" s="62">
        <v>24.240000000000002</v>
      </c>
      <c r="AD40" s="62">
        <v>24.48</v>
      </c>
      <c r="AE40" s="62">
        <v>24.599999999999998</v>
      </c>
      <c r="AF40" s="62">
        <v>24.839999999999996</v>
      </c>
      <c r="AG40" s="62">
        <v>24.96</v>
      </c>
      <c r="AH40" s="62">
        <v>25.08</v>
      </c>
      <c r="AI40" s="62">
        <v>25.200000000000003</v>
      </c>
      <c r="AJ40" s="62">
        <v>25.32</v>
      </c>
      <c r="AK40" s="62">
        <v>25.44</v>
      </c>
      <c r="AL40" s="62">
        <v>25.56</v>
      </c>
      <c r="AM40" s="62">
        <v>25.68</v>
      </c>
      <c r="AN40" s="62">
        <v>25.799999999999997</v>
      </c>
      <c r="AO40" s="62">
        <v>25.92</v>
      </c>
      <c r="AP40" s="62">
        <v>26.04</v>
      </c>
      <c r="AQ40" s="62">
        <v>26.160000000000004</v>
      </c>
      <c r="AR40" s="62">
        <v>26.28</v>
      </c>
      <c r="AS40" s="62">
        <v>26.400000000000002</v>
      </c>
      <c r="AT40" s="62">
        <v>26.52</v>
      </c>
      <c r="AU40" s="62">
        <v>26.64</v>
      </c>
      <c r="AV40" s="62">
        <v>26.759999999999998</v>
      </c>
      <c r="AW40" s="62">
        <v>27</v>
      </c>
      <c r="AX40" s="62">
        <v>27.119999999999997</v>
      </c>
      <c r="AY40" s="62">
        <v>27.36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/>
    </row>
    <row r="41" spans="1:148" ht="14.25">
      <c r="A41"/>
      <c r="B41" s="75">
        <v>49</v>
      </c>
      <c r="C41" s="62">
        <v>16.919999999999998</v>
      </c>
      <c r="D41" s="62">
        <v>17.28</v>
      </c>
      <c r="E41" s="62">
        <v>17.52</v>
      </c>
      <c r="F41" s="62">
        <v>17.88</v>
      </c>
      <c r="G41" s="62">
        <v>18.12</v>
      </c>
      <c r="H41" s="62">
        <v>18.48</v>
      </c>
      <c r="I41" s="62">
        <v>18.84</v>
      </c>
      <c r="J41" s="62">
        <v>19.200000000000003</v>
      </c>
      <c r="K41" s="62">
        <v>19.440000000000001</v>
      </c>
      <c r="L41" s="62">
        <v>19.799999999999997</v>
      </c>
      <c r="M41" s="62">
        <v>20.16</v>
      </c>
      <c r="N41" s="62">
        <v>20.52</v>
      </c>
      <c r="O41" s="62">
        <v>20.759999999999998</v>
      </c>
      <c r="P41" s="62">
        <v>21.12</v>
      </c>
      <c r="Q41" s="62">
        <v>21.48</v>
      </c>
      <c r="R41" s="62">
        <v>21.72</v>
      </c>
      <c r="S41" s="62">
        <v>22.080000000000002</v>
      </c>
      <c r="T41" s="62">
        <v>22.32</v>
      </c>
      <c r="U41" s="62">
        <v>22.68</v>
      </c>
      <c r="V41" s="62">
        <v>22.919999999999998</v>
      </c>
      <c r="W41" s="62">
        <v>23.28</v>
      </c>
      <c r="X41" s="62">
        <v>23.52</v>
      </c>
      <c r="Y41" s="62">
        <v>23.759999999999998</v>
      </c>
      <c r="Z41" s="62">
        <v>24</v>
      </c>
      <c r="AA41" s="62">
        <v>24.240000000000002</v>
      </c>
      <c r="AB41" s="62">
        <v>24.48</v>
      </c>
      <c r="AC41" s="62">
        <v>24.72</v>
      </c>
      <c r="AD41" s="62">
        <v>24.96</v>
      </c>
      <c r="AE41" s="62">
        <v>25.08</v>
      </c>
      <c r="AF41" s="62">
        <v>25.32</v>
      </c>
      <c r="AG41" s="62">
        <v>25.44</v>
      </c>
      <c r="AH41" s="62">
        <v>25.56</v>
      </c>
      <c r="AI41" s="62">
        <v>25.799999999999997</v>
      </c>
      <c r="AJ41" s="62">
        <v>25.92</v>
      </c>
      <c r="AK41" s="62">
        <v>26.04</v>
      </c>
      <c r="AL41" s="62">
        <v>26.160000000000004</v>
      </c>
      <c r="AM41" s="62">
        <v>26.28</v>
      </c>
      <c r="AN41" s="62">
        <v>26.400000000000002</v>
      </c>
      <c r="AO41" s="62">
        <v>26.52</v>
      </c>
      <c r="AP41" s="62">
        <v>26.64</v>
      </c>
      <c r="AQ41" s="62">
        <v>26.759999999999998</v>
      </c>
      <c r="AR41" s="62">
        <v>26.880000000000003</v>
      </c>
      <c r="AS41" s="62">
        <v>27</v>
      </c>
      <c r="AT41" s="62">
        <v>27.119999999999997</v>
      </c>
      <c r="AU41" s="62">
        <v>27.240000000000002</v>
      </c>
      <c r="AV41" s="62">
        <v>27.36</v>
      </c>
      <c r="AW41" s="62">
        <v>27.599999999999998</v>
      </c>
      <c r="AX41" s="62">
        <v>27.72</v>
      </c>
      <c r="AY41" s="62">
        <v>27.96</v>
      </c>
      <c r="AZ41" s="62">
        <v>28.200000000000003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/>
    </row>
    <row r="42" spans="1:148" ht="14.25">
      <c r="A42"/>
      <c r="B42" s="75">
        <v>50</v>
      </c>
      <c r="C42" s="62">
        <v>16.919999999999998</v>
      </c>
      <c r="D42" s="62">
        <v>17.28</v>
      </c>
      <c r="E42" s="62">
        <v>17.64</v>
      </c>
      <c r="F42" s="62">
        <v>17.88</v>
      </c>
      <c r="G42" s="62">
        <v>18.240000000000002</v>
      </c>
      <c r="H42" s="62">
        <v>18.600000000000001</v>
      </c>
      <c r="I42" s="62">
        <v>18.96</v>
      </c>
      <c r="J42" s="62">
        <v>19.200000000000003</v>
      </c>
      <c r="K42" s="62">
        <v>19.559999999999999</v>
      </c>
      <c r="L42" s="62">
        <v>19.919999999999998</v>
      </c>
      <c r="M42" s="62">
        <v>20.28</v>
      </c>
      <c r="N42" s="62">
        <v>20.64</v>
      </c>
      <c r="O42" s="62">
        <v>21</v>
      </c>
      <c r="P42" s="62">
        <v>21.240000000000002</v>
      </c>
      <c r="Q42" s="62">
        <v>21.6</v>
      </c>
      <c r="R42" s="62">
        <v>21.96</v>
      </c>
      <c r="S42" s="62">
        <v>22.32</v>
      </c>
      <c r="T42" s="62">
        <v>22.56</v>
      </c>
      <c r="U42" s="62">
        <v>22.919999999999998</v>
      </c>
      <c r="V42" s="62">
        <v>23.28</v>
      </c>
      <c r="W42" s="62">
        <v>23.52</v>
      </c>
      <c r="X42" s="62">
        <v>23.88</v>
      </c>
      <c r="Y42" s="62">
        <v>24.119999999999997</v>
      </c>
      <c r="Z42" s="62">
        <v>24.36</v>
      </c>
      <c r="AA42" s="62">
        <v>24.599999999999998</v>
      </c>
      <c r="AB42" s="62">
        <v>24.96</v>
      </c>
      <c r="AC42" s="62">
        <v>25.08</v>
      </c>
      <c r="AD42" s="62">
        <v>25.32</v>
      </c>
      <c r="AE42" s="62">
        <v>25.56</v>
      </c>
      <c r="AF42" s="62">
        <v>25.799999999999997</v>
      </c>
      <c r="AG42" s="62">
        <v>25.92</v>
      </c>
      <c r="AH42" s="62">
        <v>26.160000000000004</v>
      </c>
      <c r="AI42" s="62">
        <v>26.28</v>
      </c>
      <c r="AJ42" s="62">
        <v>26.52</v>
      </c>
      <c r="AK42" s="62">
        <v>26.64</v>
      </c>
      <c r="AL42" s="62">
        <v>26.759999999999998</v>
      </c>
      <c r="AM42" s="62">
        <v>26.880000000000003</v>
      </c>
      <c r="AN42" s="62">
        <v>27</v>
      </c>
      <c r="AO42" s="62">
        <v>27.119999999999997</v>
      </c>
      <c r="AP42" s="62">
        <v>27.240000000000002</v>
      </c>
      <c r="AQ42" s="62">
        <v>27.36</v>
      </c>
      <c r="AR42" s="62">
        <v>27.48</v>
      </c>
      <c r="AS42" s="62">
        <v>27.599999999999998</v>
      </c>
      <c r="AT42" s="62">
        <v>27.72</v>
      </c>
      <c r="AU42" s="62">
        <v>27.839999999999996</v>
      </c>
      <c r="AV42" s="62">
        <v>28.08</v>
      </c>
      <c r="AW42" s="62">
        <v>28.200000000000003</v>
      </c>
      <c r="AX42" s="62">
        <v>28.32</v>
      </c>
      <c r="AY42" s="62">
        <v>28.56</v>
      </c>
      <c r="AZ42" s="62">
        <v>28.799999999999997</v>
      </c>
      <c r="BA42" s="62">
        <v>29.04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/>
    </row>
    <row r="43" spans="1:148" ht="14.25">
      <c r="A43"/>
      <c r="B43" s="75">
        <v>51</v>
      </c>
      <c r="C43" s="62">
        <v>17.04</v>
      </c>
      <c r="D43" s="62">
        <v>17.28</v>
      </c>
      <c r="E43" s="62">
        <v>17.64</v>
      </c>
      <c r="F43" s="62">
        <v>18</v>
      </c>
      <c r="G43" s="62">
        <v>18.36</v>
      </c>
      <c r="H43" s="62">
        <v>18.600000000000001</v>
      </c>
      <c r="I43" s="62">
        <v>18.96</v>
      </c>
      <c r="J43" s="62">
        <v>19.32</v>
      </c>
      <c r="K43" s="62">
        <v>19.68</v>
      </c>
      <c r="L43" s="62">
        <v>20.04</v>
      </c>
      <c r="M43" s="62">
        <v>20.399999999999999</v>
      </c>
      <c r="N43" s="62">
        <v>20.759999999999998</v>
      </c>
      <c r="O43" s="62">
        <v>21.12</v>
      </c>
      <c r="P43" s="62">
        <v>21.48</v>
      </c>
      <c r="Q43" s="62">
        <v>21.84</v>
      </c>
      <c r="R43" s="62">
        <v>22.200000000000003</v>
      </c>
      <c r="S43" s="62">
        <v>22.56</v>
      </c>
      <c r="T43" s="62">
        <v>22.799999999999997</v>
      </c>
      <c r="U43" s="62">
        <v>23.16</v>
      </c>
      <c r="V43" s="62">
        <v>23.52</v>
      </c>
      <c r="W43" s="62">
        <v>23.88</v>
      </c>
      <c r="X43" s="62">
        <v>24.119999999999997</v>
      </c>
      <c r="Y43" s="62">
        <v>24.48</v>
      </c>
      <c r="Z43" s="62">
        <v>24.72</v>
      </c>
      <c r="AA43" s="62">
        <v>25.08</v>
      </c>
      <c r="AB43" s="62">
        <v>25.32</v>
      </c>
      <c r="AC43" s="62">
        <v>25.56</v>
      </c>
      <c r="AD43" s="62">
        <v>25.799999999999997</v>
      </c>
      <c r="AE43" s="62">
        <v>26.04</v>
      </c>
      <c r="AF43" s="62">
        <v>26.28</v>
      </c>
      <c r="AG43" s="62">
        <v>26.52</v>
      </c>
      <c r="AH43" s="62">
        <v>26.64</v>
      </c>
      <c r="AI43" s="62">
        <v>26.880000000000003</v>
      </c>
      <c r="AJ43" s="62">
        <v>27</v>
      </c>
      <c r="AK43" s="62">
        <v>27.240000000000002</v>
      </c>
      <c r="AL43" s="62">
        <v>27.36</v>
      </c>
      <c r="AM43" s="62">
        <v>27.48</v>
      </c>
      <c r="AN43" s="62">
        <v>27.72</v>
      </c>
      <c r="AO43" s="62">
        <v>27.839999999999996</v>
      </c>
      <c r="AP43" s="62">
        <v>27.96</v>
      </c>
      <c r="AQ43" s="62">
        <v>28.08</v>
      </c>
      <c r="AR43" s="62">
        <v>28.200000000000003</v>
      </c>
      <c r="AS43" s="62">
        <v>28.32</v>
      </c>
      <c r="AT43" s="62">
        <v>28.44</v>
      </c>
      <c r="AU43" s="62">
        <v>28.56</v>
      </c>
      <c r="AV43" s="62">
        <v>28.68</v>
      </c>
      <c r="AW43" s="62">
        <v>28.799999999999997</v>
      </c>
      <c r="AX43" s="62">
        <v>29.04</v>
      </c>
      <c r="AY43" s="62">
        <v>29.160000000000004</v>
      </c>
      <c r="AZ43" s="62">
        <v>29.400000000000002</v>
      </c>
      <c r="BA43" s="62">
        <v>29.64</v>
      </c>
      <c r="BB43" s="62">
        <v>29.880000000000003</v>
      </c>
      <c r="BC43" s="62">
        <v>0</v>
      </c>
      <c r="BD43" s="62">
        <v>0</v>
      </c>
      <c r="BE43" s="62">
        <v>0</v>
      </c>
      <c r="BF43" s="62">
        <v>0</v>
      </c>
      <c r="BG43"/>
    </row>
    <row r="44" spans="1:148" ht="14.25">
      <c r="A44"/>
      <c r="B44" s="75">
        <v>52</v>
      </c>
      <c r="C44" s="62">
        <v>17.04</v>
      </c>
      <c r="D44" s="62">
        <v>17.399999999999999</v>
      </c>
      <c r="E44" s="62">
        <v>17.64</v>
      </c>
      <c r="F44" s="62">
        <v>18</v>
      </c>
      <c r="G44" s="62">
        <v>18.36</v>
      </c>
      <c r="H44" s="62">
        <v>18.72</v>
      </c>
      <c r="I44" s="62">
        <v>19.080000000000002</v>
      </c>
      <c r="J44" s="62">
        <v>19.440000000000001</v>
      </c>
      <c r="K44" s="62">
        <v>19.799999999999997</v>
      </c>
      <c r="L44" s="62">
        <v>20.16</v>
      </c>
      <c r="M44" s="62">
        <v>20.52</v>
      </c>
      <c r="N44" s="62">
        <v>20.88</v>
      </c>
      <c r="O44" s="62">
        <v>21.240000000000002</v>
      </c>
      <c r="P44" s="62">
        <v>21.6</v>
      </c>
      <c r="Q44" s="62">
        <v>21.96</v>
      </c>
      <c r="R44" s="62">
        <v>22.32</v>
      </c>
      <c r="S44" s="62">
        <v>22.68</v>
      </c>
      <c r="T44" s="62">
        <v>23.04</v>
      </c>
      <c r="U44" s="62">
        <v>23.4</v>
      </c>
      <c r="V44" s="62">
        <v>23.759999999999998</v>
      </c>
      <c r="W44" s="62">
        <v>24.119999999999997</v>
      </c>
      <c r="X44" s="62">
        <v>24.48</v>
      </c>
      <c r="Y44" s="62">
        <v>24.839999999999996</v>
      </c>
      <c r="Z44" s="62">
        <v>25.08</v>
      </c>
      <c r="AA44" s="62">
        <v>25.44</v>
      </c>
      <c r="AB44" s="62">
        <v>25.68</v>
      </c>
      <c r="AC44" s="62">
        <v>26.04</v>
      </c>
      <c r="AD44" s="62">
        <v>26.28</v>
      </c>
      <c r="AE44" s="62">
        <v>26.52</v>
      </c>
      <c r="AF44" s="62">
        <v>26.759999999999998</v>
      </c>
      <c r="AG44" s="62">
        <v>27</v>
      </c>
      <c r="AH44" s="62">
        <v>27.240000000000002</v>
      </c>
      <c r="AI44" s="62">
        <v>27.48</v>
      </c>
      <c r="AJ44" s="62">
        <v>27.599999999999998</v>
      </c>
      <c r="AK44" s="62">
        <v>27.839999999999996</v>
      </c>
      <c r="AL44" s="62">
        <v>27.96</v>
      </c>
      <c r="AM44" s="62">
        <v>28.200000000000003</v>
      </c>
      <c r="AN44" s="62">
        <v>28.32</v>
      </c>
      <c r="AO44" s="62">
        <v>28.44</v>
      </c>
      <c r="AP44" s="62">
        <v>28.56</v>
      </c>
      <c r="AQ44" s="62">
        <v>28.799999999999997</v>
      </c>
      <c r="AR44" s="62">
        <v>28.92</v>
      </c>
      <c r="AS44" s="62">
        <v>29.04</v>
      </c>
      <c r="AT44" s="62">
        <v>29.160000000000004</v>
      </c>
      <c r="AU44" s="62">
        <v>29.28</v>
      </c>
      <c r="AV44" s="62">
        <v>29.400000000000002</v>
      </c>
      <c r="AW44" s="62">
        <v>29.52</v>
      </c>
      <c r="AX44" s="62">
        <v>29.64</v>
      </c>
      <c r="AY44" s="62">
        <v>29.880000000000003</v>
      </c>
      <c r="AZ44" s="62">
        <v>30</v>
      </c>
      <c r="BA44" s="62">
        <v>30.240000000000002</v>
      </c>
      <c r="BB44" s="62">
        <v>30.48</v>
      </c>
      <c r="BC44" s="62">
        <v>30.72</v>
      </c>
      <c r="BD44" s="62">
        <v>0</v>
      </c>
      <c r="BE44" s="62">
        <v>0</v>
      </c>
      <c r="BF44" s="62">
        <v>0</v>
      </c>
    </row>
    <row r="45" spans="1:148" ht="14.25">
      <c r="A45"/>
      <c r="B45" s="75">
        <v>53</v>
      </c>
      <c r="C45" s="62">
        <v>17.04</v>
      </c>
      <c r="D45" s="62">
        <v>17.399999999999999</v>
      </c>
      <c r="E45" s="62">
        <v>17.759999999999998</v>
      </c>
      <c r="F45" s="62">
        <v>18.12</v>
      </c>
      <c r="G45" s="62">
        <v>18.36</v>
      </c>
      <c r="H45" s="62">
        <v>18.72</v>
      </c>
      <c r="I45" s="62">
        <v>19.080000000000002</v>
      </c>
      <c r="J45" s="62">
        <v>19.440000000000001</v>
      </c>
      <c r="K45" s="62">
        <v>19.799999999999997</v>
      </c>
      <c r="L45" s="62">
        <v>20.16</v>
      </c>
      <c r="M45" s="62">
        <v>20.64</v>
      </c>
      <c r="N45" s="62">
        <v>21</v>
      </c>
      <c r="O45" s="62">
        <v>21.36</v>
      </c>
      <c r="P45" s="62">
        <v>21.72</v>
      </c>
      <c r="Q45" s="62">
        <v>22.080000000000002</v>
      </c>
      <c r="R45" s="62">
        <v>22.56</v>
      </c>
      <c r="S45" s="62">
        <v>22.919999999999998</v>
      </c>
      <c r="T45" s="62">
        <v>23.28</v>
      </c>
      <c r="U45" s="62">
        <v>23.64</v>
      </c>
      <c r="V45" s="62">
        <v>24</v>
      </c>
      <c r="W45" s="62">
        <v>24.36</v>
      </c>
      <c r="X45" s="62">
        <v>24.72</v>
      </c>
      <c r="Y45" s="62">
        <v>25.08</v>
      </c>
      <c r="Z45" s="62">
        <v>25.44</v>
      </c>
      <c r="AA45" s="62">
        <v>25.799999999999997</v>
      </c>
      <c r="AB45" s="62">
        <v>26.160000000000004</v>
      </c>
      <c r="AC45" s="62">
        <v>26.400000000000002</v>
      </c>
      <c r="AD45" s="62">
        <v>26.759999999999998</v>
      </c>
      <c r="AE45" s="62">
        <v>27</v>
      </c>
      <c r="AF45" s="62">
        <v>27.240000000000002</v>
      </c>
      <c r="AG45" s="62">
        <v>27.48</v>
      </c>
      <c r="AH45" s="62">
        <v>27.72</v>
      </c>
      <c r="AI45" s="62">
        <v>27.96</v>
      </c>
      <c r="AJ45" s="62">
        <v>28.200000000000003</v>
      </c>
      <c r="AK45" s="62">
        <v>28.44</v>
      </c>
      <c r="AL45" s="62">
        <v>28.68</v>
      </c>
      <c r="AM45" s="62">
        <v>28.799999999999997</v>
      </c>
      <c r="AN45" s="62">
        <v>29.04</v>
      </c>
      <c r="AO45" s="62">
        <v>29.160000000000004</v>
      </c>
      <c r="AP45" s="62">
        <v>29.28</v>
      </c>
      <c r="AQ45" s="62">
        <v>29.52</v>
      </c>
      <c r="AR45" s="62">
        <v>29.64</v>
      </c>
      <c r="AS45" s="62">
        <v>29.759999999999998</v>
      </c>
      <c r="AT45" s="62">
        <v>29.880000000000003</v>
      </c>
      <c r="AU45" s="62">
        <v>30</v>
      </c>
      <c r="AV45" s="62">
        <v>30.119999999999997</v>
      </c>
      <c r="AW45" s="62">
        <v>30.240000000000002</v>
      </c>
      <c r="AX45" s="62">
        <v>30.48</v>
      </c>
      <c r="AY45" s="62">
        <v>30.599999999999998</v>
      </c>
      <c r="AZ45" s="62">
        <v>30.839999999999996</v>
      </c>
      <c r="BA45" s="62">
        <v>30.96</v>
      </c>
      <c r="BB45" s="62">
        <v>31.200000000000003</v>
      </c>
      <c r="BC45" s="62">
        <v>31.44</v>
      </c>
      <c r="BD45" s="62">
        <v>31.68</v>
      </c>
      <c r="BE45" s="62">
        <v>0</v>
      </c>
      <c r="BF45" s="62">
        <v>0</v>
      </c>
    </row>
    <row r="46" spans="1:148" ht="14.25">
      <c r="A46"/>
      <c r="B46" s="75">
        <v>54</v>
      </c>
      <c r="C46" s="62">
        <v>17.16</v>
      </c>
      <c r="D46" s="62">
        <v>17.399999999999999</v>
      </c>
      <c r="E46" s="62">
        <v>17.759999999999998</v>
      </c>
      <c r="F46" s="62">
        <v>18.12</v>
      </c>
      <c r="G46" s="62">
        <v>18.48</v>
      </c>
      <c r="H46" s="62">
        <v>18.84</v>
      </c>
      <c r="I46" s="62">
        <v>19.200000000000003</v>
      </c>
      <c r="J46" s="62">
        <v>19.559999999999999</v>
      </c>
      <c r="K46" s="62">
        <v>19.919999999999998</v>
      </c>
      <c r="L46" s="62">
        <v>20.28</v>
      </c>
      <c r="M46" s="62">
        <v>20.64</v>
      </c>
      <c r="N46" s="62">
        <v>21.12</v>
      </c>
      <c r="O46" s="62">
        <v>21.48</v>
      </c>
      <c r="P46" s="62">
        <v>21.84</v>
      </c>
      <c r="Q46" s="62">
        <v>22.32</v>
      </c>
      <c r="R46" s="62">
        <v>22.68</v>
      </c>
      <c r="S46" s="62">
        <v>23.04</v>
      </c>
      <c r="T46" s="62">
        <v>23.52</v>
      </c>
      <c r="U46" s="62">
        <v>23.88</v>
      </c>
      <c r="V46" s="62">
        <v>24.240000000000002</v>
      </c>
      <c r="W46" s="62">
        <v>24.599999999999998</v>
      </c>
      <c r="X46" s="62">
        <v>25.08</v>
      </c>
      <c r="Y46" s="62">
        <v>25.44</v>
      </c>
      <c r="Z46" s="62">
        <v>25.799999999999997</v>
      </c>
      <c r="AA46" s="62">
        <v>26.160000000000004</v>
      </c>
      <c r="AB46" s="62">
        <v>26.52</v>
      </c>
      <c r="AC46" s="62">
        <v>26.880000000000003</v>
      </c>
      <c r="AD46" s="62">
        <v>27.119999999999997</v>
      </c>
      <c r="AE46" s="62">
        <v>27.48</v>
      </c>
      <c r="AF46" s="62">
        <v>27.72</v>
      </c>
      <c r="AG46" s="62">
        <v>28.08</v>
      </c>
      <c r="AH46" s="62">
        <v>28.32</v>
      </c>
      <c r="AI46" s="62">
        <v>28.56</v>
      </c>
      <c r="AJ46" s="62">
        <v>28.799999999999997</v>
      </c>
      <c r="AK46" s="62">
        <v>29.04</v>
      </c>
      <c r="AL46" s="62">
        <v>29.28</v>
      </c>
      <c r="AM46" s="62">
        <v>29.52</v>
      </c>
      <c r="AN46" s="62">
        <v>29.64</v>
      </c>
      <c r="AO46" s="62">
        <v>29.880000000000003</v>
      </c>
      <c r="AP46" s="62">
        <v>30</v>
      </c>
      <c r="AQ46" s="62">
        <v>30.240000000000002</v>
      </c>
      <c r="AR46" s="62">
        <v>30.36</v>
      </c>
      <c r="AS46" s="62">
        <v>30.48</v>
      </c>
      <c r="AT46" s="62">
        <v>30.599999999999998</v>
      </c>
      <c r="AU46" s="62">
        <v>30.839999999999996</v>
      </c>
      <c r="AV46" s="62">
        <v>30.96</v>
      </c>
      <c r="AW46" s="62">
        <v>31.08</v>
      </c>
      <c r="AX46" s="62">
        <v>31.200000000000003</v>
      </c>
      <c r="AY46" s="62">
        <v>31.44</v>
      </c>
      <c r="AZ46" s="62">
        <v>31.56</v>
      </c>
      <c r="BA46" s="62">
        <v>31.68</v>
      </c>
      <c r="BB46" s="62">
        <v>31.92</v>
      </c>
      <c r="BC46" s="62">
        <v>32.160000000000004</v>
      </c>
      <c r="BD46" s="62">
        <v>32.400000000000006</v>
      </c>
      <c r="BE46" s="62">
        <v>32.76</v>
      </c>
      <c r="BF46" s="62">
        <v>0</v>
      </c>
    </row>
    <row r="47" spans="1:148" ht="14.25">
      <c r="A47"/>
      <c r="B47" s="75">
        <v>55</v>
      </c>
      <c r="C47" s="62">
        <v>17.16</v>
      </c>
      <c r="D47" s="62">
        <v>17.52</v>
      </c>
      <c r="E47" s="62">
        <v>17.759999999999998</v>
      </c>
      <c r="F47" s="62">
        <v>18.12</v>
      </c>
      <c r="G47" s="62">
        <v>18.48</v>
      </c>
      <c r="H47" s="62">
        <v>18.84</v>
      </c>
      <c r="I47" s="62">
        <v>19.200000000000003</v>
      </c>
      <c r="J47" s="62">
        <v>19.559999999999999</v>
      </c>
      <c r="K47" s="62">
        <v>20.04</v>
      </c>
      <c r="L47" s="62">
        <v>20.399999999999999</v>
      </c>
      <c r="M47" s="62">
        <v>20.759999999999998</v>
      </c>
      <c r="N47" s="62">
        <v>21.12</v>
      </c>
      <c r="O47" s="62">
        <v>21.6</v>
      </c>
      <c r="P47" s="62">
        <v>21.96</v>
      </c>
      <c r="Q47" s="62">
        <v>22.44</v>
      </c>
      <c r="R47" s="62">
        <v>22.799999999999997</v>
      </c>
      <c r="S47" s="62">
        <v>23.28</v>
      </c>
      <c r="T47" s="62">
        <v>23.64</v>
      </c>
      <c r="U47" s="62">
        <v>24.119999999999997</v>
      </c>
      <c r="V47" s="62">
        <v>24.48</v>
      </c>
      <c r="W47" s="62">
        <v>24.96</v>
      </c>
      <c r="X47" s="62">
        <v>25.32</v>
      </c>
      <c r="Y47" s="62">
        <v>25.68</v>
      </c>
      <c r="Z47" s="62">
        <v>26.160000000000004</v>
      </c>
      <c r="AA47" s="62">
        <v>26.52</v>
      </c>
      <c r="AB47" s="62">
        <v>26.880000000000003</v>
      </c>
      <c r="AC47" s="62">
        <v>27.240000000000002</v>
      </c>
      <c r="AD47" s="62">
        <v>27.599999999999998</v>
      </c>
      <c r="AE47" s="62">
        <v>27.96</v>
      </c>
      <c r="AF47" s="62">
        <v>28.200000000000003</v>
      </c>
      <c r="AG47" s="62">
        <v>28.56</v>
      </c>
      <c r="AH47" s="62">
        <v>28.92</v>
      </c>
      <c r="AI47" s="62">
        <v>29.160000000000004</v>
      </c>
      <c r="AJ47" s="62">
        <v>29.400000000000002</v>
      </c>
      <c r="AK47" s="62">
        <v>29.64</v>
      </c>
      <c r="AL47" s="62">
        <v>29.880000000000003</v>
      </c>
      <c r="AM47" s="62">
        <v>30.119999999999997</v>
      </c>
      <c r="AN47" s="62">
        <v>30.36</v>
      </c>
      <c r="AO47" s="62">
        <v>30.599999999999998</v>
      </c>
      <c r="AP47" s="62">
        <v>30.839999999999996</v>
      </c>
      <c r="AQ47" s="62">
        <v>30.96</v>
      </c>
      <c r="AR47" s="62">
        <v>31.200000000000003</v>
      </c>
      <c r="AS47" s="62">
        <v>31.32</v>
      </c>
      <c r="AT47" s="62">
        <v>31.44</v>
      </c>
      <c r="AU47" s="62">
        <v>31.56</v>
      </c>
      <c r="AV47" s="62">
        <v>31.799999999999997</v>
      </c>
      <c r="AW47" s="62">
        <v>31.92</v>
      </c>
      <c r="AX47" s="62">
        <v>32.04</v>
      </c>
      <c r="AY47" s="62">
        <v>32.160000000000004</v>
      </c>
      <c r="AZ47" s="62">
        <v>32.400000000000006</v>
      </c>
      <c r="BA47" s="62">
        <v>32.519999999999996</v>
      </c>
      <c r="BB47" s="62">
        <v>32.76</v>
      </c>
      <c r="BC47" s="62">
        <v>33</v>
      </c>
      <c r="BD47" s="62">
        <v>33.24</v>
      </c>
      <c r="BE47" s="62">
        <v>33.480000000000004</v>
      </c>
      <c r="BF47" s="62">
        <v>33.839999999999996</v>
      </c>
    </row>
    <row r="48" spans="1:148" s="5" customFormat="1" ht="14.25">
      <c r="A48"/>
      <c r="B48" s="75">
        <v>56</v>
      </c>
      <c r="C48" s="62">
        <v>17.16</v>
      </c>
      <c r="D48" s="62">
        <v>17.52</v>
      </c>
      <c r="E48" s="62">
        <v>17.88</v>
      </c>
      <c r="F48" s="62">
        <v>18.240000000000002</v>
      </c>
      <c r="G48" s="62">
        <v>18.600000000000001</v>
      </c>
      <c r="H48" s="62">
        <v>18.96</v>
      </c>
      <c r="I48" s="62">
        <v>19.32</v>
      </c>
      <c r="J48" s="62">
        <v>19.68</v>
      </c>
      <c r="K48" s="62">
        <v>20.04</v>
      </c>
      <c r="L48" s="62">
        <v>20.399999999999999</v>
      </c>
      <c r="M48" s="62">
        <v>20.88</v>
      </c>
      <c r="N48" s="62">
        <v>21.240000000000002</v>
      </c>
      <c r="O48" s="62">
        <v>21.72</v>
      </c>
      <c r="P48" s="62">
        <v>22.080000000000002</v>
      </c>
      <c r="Q48" s="62">
        <v>22.56</v>
      </c>
      <c r="R48" s="62">
        <v>22.919999999999998</v>
      </c>
      <c r="S48" s="62">
        <v>23.4</v>
      </c>
      <c r="T48" s="62">
        <v>23.88</v>
      </c>
      <c r="U48" s="62">
        <v>24.240000000000002</v>
      </c>
      <c r="V48" s="62">
        <v>24.72</v>
      </c>
      <c r="W48" s="62">
        <v>25.08</v>
      </c>
      <c r="X48" s="62">
        <v>25.56</v>
      </c>
      <c r="Y48" s="62">
        <v>26.04</v>
      </c>
      <c r="Z48" s="62">
        <v>26.400000000000002</v>
      </c>
      <c r="AA48" s="62">
        <v>26.880000000000003</v>
      </c>
      <c r="AB48" s="62">
        <v>27.240000000000002</v>
      </c>
      <c r="AC48" s="62">
        <v>27.599999999999998</v>
      </c>
      <c r="AD48" s="62">
        <v>27.96</v>
      </c>
      <c r="AE48" s="62">
        <v>28.32</v>
      </c>
      <c r="AF48" s="62">
        <v>28.68</v>
      </c>
      <c r="AG48" s="62">
        <v>29.04</v>
      </c>
      <c r="AH48" s="62">
        <v>29.400000000000002</v>
      </c>
      <c r="AI48" s="62">
        <v>29.759999999999998</v>
      </c>
      <c r="AJ48" s="62">
        <v>30</v>
      </c>
      <c r="AK48" s="62">
        <v>30.36</v>
      </c>
      <c r="AL48" s="62">
        <v>30.599999999999998</v>
      </c>
      <c r="AM48" s="62">
        <v>30.839999999999996</v>
      </c>
      <c r="AN48" s="62">
        <v>31.08</v>
      </c>
      <c r="AO48" s="62">
        <v>31.32</v>
      </c>
      <c r="AP48" s="62">
        <v>31.56</v>
      </c>
      <c r="AQ48" s="62">
        <v>31.799999999999997</v>
      </c>
      <c r="AR48" s="62">
        <v>31.92</v>
      </c>
      <c r="AS48" s="62">
        <v>32.160000000000004</v>
      </c>
      <c r="AT48" s="62">
        <v>32.28</v>
      </c>
      <c r="AU48" s="62">
        <v>32.519999999999996</v>
      </c>
      <c r="AV48" s="62">
        <v>32.64</v>
      </c>
      <c r="AW48" s="62">
        <v>32.76</v>
      </c>
      <c r="AX48" s="62">
        <v>32.880000000000003</v>
      </c>
      <c r="AY48" s="62">
        <v>33.119999999999997</v>
      </c>
      <c r="AZ48" s="62">
        <v>33.24</v>
      </c>
      <c r="BA48" s="62">
        <v>33.36</v>
      </c>
      <c r="BB48" s="62">
        <v>33.599999999999994</v>
      </c>
      <c r="BC48" s="62">
        <v>33.839999999999996</v>
      </c>
      <c r="BD48" s="62">
        <v>34.08</v>
      </c>
      <c r="BE48" s="62">
        <v>34.32</v>
      </c>
      <c r="BF48" s="62">
        <v>34.56</v>
      </c>
    </row>
    <row r="49" spans="1:58" s="5" customFormat="1" ht="14.25">
      <c r="A49" s="1"/>
      <c r="B49" s="75">
        <v>57</v>
      </c>
      <c r="C49" s="62">
        <v>17.16</v>
      </c>
      <c r="D49" s="62">
        <v>17.52</v>
      </c>
      <c r="E49" s="62">
        <v>17.88</v>
      </c>
      <c r="F49" s="62">
        <v>18.240000000000002</v>
      </c>
      <c r="G49" s="62">
        <v>18.600000000000001</v>
      </c>
      <c r="H49" s="62">
        <v>18.96</v>
      </c>
      <c r="I49" s="62">
        <v>19.32</v>
      </c>
      <c r="J49" s="62">
        <v>19.68</v>
      </c>
      <c r="K49" s="62">
        <v>20.16</v>
      </c>
      <c r="L49" s="62">
        <v>20.52</v>
      </c>
      <c r="M49" s="62">
        <v>20.88</v>
      </c>
      <c r="N49" s="62">
        <v>21.36</v>
      </c>
      <c r="O49" s="62">
        <v>21.84</v>
      </c>
      <c r="P49" s="62">
        <v>22.200000000000003</v>
      </c>
      <c r="Q49" s="62">
        <v>22.68</v>
      </c>
      <c r="R49" s="62">
        <v>23.16</v>
      </c>
      <c r="S49" s="62">
        <v>23.52</v>
      </c>
      <c r="T49" s="62">
        <v>24</v>
      </c>
      <c r="U49" s="62">
        <v>24.48</v>
      </c>
      <c r="V49" s="62">
        <v>24.96</v>
      </c>
      <c r="W49" s="62">
        <v>25.32</v>
      </c>
      <c r="X49" s="62">
        <v>25.799999999999997</v>
      </c>
      <c r="Y49" s="62">
        <v>26.28</v>
      </c>
      <c r="Z49" s="62">
        <v>26.759999999999998</v>
      </c>
      <c r="AA49" s="62">
        <v>27.119999999999997</v>
      </c>
      <c r="AB49" s="62">
        <v>27.599999999999998</v>
      </c>
      <c r="AC49" s="62">
        <v>27.96</v>
      </c>
      <c r="AD49" s="62">
        <v>28.44</v>
      </c>
      <c r="AE49" s="62">
        <v>28.799999999999997</v>
      </c>
      <c r="AF49" s="62">
        <v>29.160000000000004</v>
      </c>
      <c r="AG49" s="62">
        <v>29.64</v>
      </c>
      <c r="AH49" s="62">
        <v>30</v>
      </c>
      <c r="AI49" s="62">
        <v>30.240000000000002</v>
      </c>
      <c r="AJ49" s="62">
        <v>30.599999999999998</v>
      </c>
      <c r="AK49" s="62">
        <v>30.96</v>
      </c>
      <c r="AL49" s="62">
        <v>31.200000000000003</v>
      </c>
      <c r="AM49" s="62">
        <v>31.56</v>
      </c>
      <c r="AN49" s="62">
        <v>31.799999999999997</v>
      </c>
      <c r="AO49" s="62">
        <v>32.04</v>
      </c>
      <c r="AP49" s="62">
        <v>32.28</v>
      </c>
      <c r="AQ49" s="62">
        <v>32.519999999999996</v>
      </c>
      <c r="AR49" s="62">
        <v>32.76</v>
      </c>
      <c r="AS49" s="62">
        <v>33</v>
      </c>
      <c r="AT49" s="62">
        <v>33.119999999999997</v>
      </c>
      <c r="AU49" s="62">
        <v>33.36</v>
      </c>
      <c r="AV49" s="62">
        <v>33.480000000000004</v>
      </c>
      <c r="AW49" s="62">
        <v>33.72</v>
      </c>
      <c r="AX49" s="62">
        <v>33.839999999999996</v>
      </c>
      <c r="AY49" s="62">
        <v>33.96</v>
      </c>
      <c r="AZ49" s="62">
        <v>34.200000000000003</v>
      </c>
      <c r="BA49" s="62">
        <v>34.32</v>
      </c>
      <c r="BB49" s="62">
        <v>34.56</v>
      </c>
      <c r="BC49" s="62">
        <v>34.68</v>
      </c>
      <c r="BD49" s="62">
        <v>34.92</v>
      </c>
      <c r="BE49" s="62">
        <v>35.160000000000004</v>
      </c>
      <c r="BF49" s="62">
        <v>35.400000000000006</v>
      </c>
    </row>
    <row r="50" spans="1:58" s="5" customFormat="1" ht="14.25">
      <c r="A50" s="1"/>
      <c r="B50" s="75">
        <v>58</v>
      </c>
      <c r="C50" s="62">
        <v>17.16</v>
      </c>
      <c r="D50" s="62">
        <v>17.52</v>
      </c>
      <c r="E50" s="62">
        <v>17.88</v>
      </c>
      <c r="F50" s="62">
        <v>18.240000000000002</v>
      </c>
      <c r="G50" s="62">
        <v>18.600000000000001</v>
      </c>
      <c r="H50" s="62">
        <v>18.96</v>
      </c>
      <c r="I50" s="62">
        <v>19.32</v>
      </c>
      <c r="J50" s="62">
        <v>19.799999999999997</v>
      </c>
      <c r="K50" s="62">
        <v>20.16</v>
      </c>
      <c r="L50" s="62">
        <v>20.52</v>
      </c>
      <c r="M50" s="62">
        <v>21</v>
      </c>
      <c r="N50" s="62">
        <v>21.48</v>
      </c>
      <c r="O50" s="62">
        <v>21.84</v>
      </c>
      <c r="P50" s="62">
        <v>22.32</v>
      </c>
      <c r="Q50" s="62">
        <v>22.799999999999997</v>
      </c>
      <c r="R50" s="62">
        <v>23.28</v>
      </c>
      <c r="S50" s="62">
        <v>23.64</v>
      </c>
      <c r="T50" s="62">
        <v>24.119999999999997</v>
      </c>
      <c r="U50" s="62">
        <v>24.599999999999998</v>
      </c>
      <c r="V50" s="62">
        <v>25.08</v>
      </c>
      <c r="W50" s="62">
        <v>25.56</v>
      </c>
      <c r="X50" s="62">
        <v>26.04</v>
      </c>
      <c r="Y50" s="62">
        <v>26.52</v>
      </c>
      <c r="Z50" s="62">
        <v>27</v>
      </c>
      <c r="AA50" s="62">
        <v>27.48</v>
      </c>
      <c r="AB50" s="62">
        <v>27.96</v>
      </c>
      <c r="AC50" s="62">
        <v>28.32</v>
      </c>
      <c r="AD50" s="62">
        <v>28.799999999999997</v>
      </c>
      <c r="AE50" s="62">
        <v>29.28</v>
      </c>
      <c r="AF50" s="62">
        <v>29.64</v>
      </c>
      <c r="AG50" s="62">
        <v>30.119999999999997</v>
      </c>
      <c r="AH50" s="62">
        <v>30.48</v>
      </c>
      <c r="AI50" s="62">
        <v>30.839999999999996</v>
      </c>
      <c r="AJ50" s="62">
        <v>31.200000000000003</v>
      </c>
      <c r="AK50" s="62">
        <v>31.56</v>
      </c>
      <c r="AL50" s="62">
        <v>31.92</v>
      </c>
      <c r="AM50" s="62">
        <v>32.28</v>
      </c>
      <c r="AN50" s="62">
        <v>32.519999999999996</v>
      </c>
      <c r="AO50" s="62">
        <v>32.880000000000003</v>
      </c>
      <c r="AP50" s="62">
        <v>33.119999999999997</v>
      </c>
      <c r="AQ50" s="62">
        <v>33.36</v>
      </c>
      <c r="AR50" s="62">
        <v>33.599999999999994</v>
      </c>
      <c r="AS50" s="62">
        <v>33.839999999999996</v>
      </c>
      <c r="AT50" s="62">
        <v>34.08</v>
      </c>
      <c r="AU50" s="62">
        <v>34.32</v>
      </c>
      <c r="AV50" s="62">
        <v>34.44</v>
      </c>
      <c r="AW50" s="62">
        <v>34.68</v>
      </c>
      <c r="AX50" s="62">
        <v>34.799999999999997</v>
      </c>
      <c r="AY50" s="62">
        <v>34.92</v>
      </c>
      <c r="AZ50" s="62">
        <v>35.160000000000004</v>
      </c>
      <c r="BA50" s="62">
        <v>35.28</v>
      </c>
      <c r="BB50" s="62">
        <v>35.519999999999996</v>
      </c>
      <c r="BC50" s="62">
        <v>35.64</v>
      </c>
      <c r="BD50" s="62">
        <v>35.880000000000003</v>
      </c>
      <c r="BE50" s="62">
        <v>36.119999999999997</v>
      </c>
      <c r="BF50" s="62">
        <v>36.36</v>
      </c>
    </row>
    <row r="51" spans="1:58" s="5" customFormat="1" ht="14.25">
      <c r="A51" s="1"/>
      <c r="B51" s="75">
        <v>59</v>
      </c>
      <c r="C51" s="62">
        <v>17.28</v>
      </c>
      <c r="D51" s="62">
        <v>17.52</v>
      </c>
      <c r="E51" s="62">
        <v>17.88</v>
      </c>
      <c r="F51" s="62">
        <v>18.240000000000002</v>
      </c>
      <c r="G51" s="62">
        <v>18.600000000000001</v>
      </c>
      <c r="H51" s="62">
        <v>19.080000000000002</v>
      </c>
      <c r="I51" s="62">
        <v>19.440000000000001</v>
      </c>
      <c r="J51" s="62">
        <v>19.799999999999997</v>
      </c>
      <c r="K51" s="62">
        <v>20.16</v>
      </c>
      <c r="L51" s="62">
        <v>20.64</v>
      </c>
      <c r="M51" s="62">
        <v>21.12</v>
      </c>
      <c r="N51" s="62">
        <v>21.48</v>
      </c>
      <c r="O51" s="62">
        <v>21.96</v>
      </c>
      <c r="P51" s="62">
        <v>22.44</v>
      </c>
      <c r="Q51" s="62">
        <v>22.919999999999998</v>
      </c>
      <c r="R51" s="62">
        <v>23.4</v>
      </c>
      <c r="S51" s="62">
        <v>23.759999999999998</v>
      </c>
      <c r="T51" s="62">
        <v>24.36</v>
      </c>
      <c r="U51" s="62">
        <v>24.839999999999996</v>
      </c>
      <c r="V51" s="62">
        <v>25.32</v>
      </c>
      <c r="W51" s="62">
        <v>25.799999999999997</v>
      </c>
      <c r="X51" s="62">
        <v>26.28</v>
      </c>
      <c r="Y51" s="62">
        <v>26.759999999999998</v>
      </c>
      <c r="Z51" s="62">
        <v>27.240000000000002</v>
      </c>
      <c r="AA51" s="62">
        <v>27.72</v>
      </c>
      <c r="AB51" s="62">
        <v>28.200000000000003</v>
      </c>
      <c r="AC51" s="62">
        <v>28.68</v>
      </c>
      <c r="AD51" s="62">
        <v>29.160000000000004</v>
      </c>
      <c r="AE51" s="62">
        <v>29.64</v>
      </c>
      <c r="AF51" s="62">
        <v>30.119999999999997</v>
      </c>
      <c r="AG51" s="62">
        <v>30.599999999999998</v>
      </c>
      <c r="AH51" s="62">
        <v>30.96</v>
      </c>
      <c r="AI51" s="62">
        <v>31.44</v>
      </c>
      <c r="AJ51" s="62">
        <v>31.799999999999997</v>
      </c>
      <c r="AK51" s="62">
        <v>32.28</v>
      </c>
      <c r="AL51" s="62">
        <v>32.64</v>
      </c>
      <c r="AM51" s="62">
        <v>33</v>
      </c>
      <c r="AN51" s="62">
        <v>33.36</v>
      </c>
      <c r="AO51" s="62">
        <v>33.599999999999994</v>
      </c>
      <c r="AP51" s="62">
        <v>33.96</v>
      </c>
      <c r="AQ51" s="62">
        <v>34.200000000000003</v>
      </c>
      <c r="AR51" s="62">
        <v>34.56</v>
      </c>
      <c r="AS51" s="62">
        <v>34.799999999999997</v>
      </c>
      <c r="AT51" s="62">
        <v>35.04</v>
      </c>
      <c r="AU51" s="62">
        <v>35.28</v>
      </c>
      <c r="AV51" s="62">
        <v>35.400000000000006</v>
      </c>
      <c r="AW51" s="62">
        <v>35.64</v>
      </c>
      <c r="AX51" s="62">
        <v>35.76</v>
      </c>
      <c r="AY51" s="62">
        <v>36</v>
      </c>
      <c r="AZ51" s="62">
        <v>36.119999999999997</v>
      </c>
      <c r="BA51" s="62">
        <v>36.36</v>
      </c>
      <c r="BB51" s="62">
        <v>36.480000000000004</v>
      </c>
      <c r="BC51" s="62">
        <v>36.72</v>
      </c>
      <c r="BD51" s="62">
        <v>36.96</v>
      </c>
      <c r="BE51" s="62">
        <v>37.08</v>
      </c>
      <c r="BF51" s="62">
        <v>37.32</v>
      </c>
    </row>
    <row r="52" spans="1:58" s="5" customFormat="1" ht="14.25">
      <c r="A52" s="1"/>
      <c r="B52" s="75">
        <v>60</v>
      </c>
      <c r="C52" s="62">
        <v>17.28</v>
      </c>
      <c r="D52" s="62">
        <v>17.64</v>
      </c>
      <c r="E52" s="62">
        <v>18</v>
      </c>
      <c r="F52" s="62">
        <v>18.36</v>
      </c>
      <c r="G52" s="62">
        <v>18.72</v>
      </c>
      <c r="H52" s="62">
        <v>19.080000000000002</v>
      </c>
      <c r="I52" s="62">
        <v>19.440000000000001</v>
      </c>
      <c r="J52" s="62">
        <v>19.799999999999997</v>
      </c>
      <c r="K52" s="62">
        <v>20.28</v>
      </c>
      <c r="L52" s="62">
        <v>20.64</v>
      </c>
      <c r="M52" s="62">
        <v>21.12</v>
      </c>
      <c r="N52" s="62">
        <v>21.6</v>
      </c>
      <c r="O52" s="62">
        <v>22.080000000000002</v>
      </c>
      <c r="P52" s="62">
        <v>22.44</v>
      </c>
      <c r="Q52" s="62">
        <v>22.919999999999998</v>
      </c>
      <c r="R52" s="62">
        <v>23.4</v>
      </c>
      <c r="S52" s="62">
        <v>24</v>
      </c>
      <c r="T52" s="62">
        <v>24.48</v>
      </c>
      <c r="U52" s="62">
        <v>24.96</v>
      </c>
      <c r="V52" s="62">
        <v>25.44</v>
      </c>
      <c r="W52" s="62">
        <v>25.92</v>
      </c>
      <c r="X52" s="62">
        <v>26.52</v>
      </c>
      <c r="Y52" s="62">
        <v>27</v>
      </c>
      <c r="Z52" s="62">
        <v>27.48</v>
      </c>
      <c r="AA52" s="62">
        <v>28.08</v>
      </c>
      <c r="AB52" s="62">
        <v>28.56</v>
      </c>
      <c r="AC52" s="62">
        <v>29.04</v>
      </c>
      <c r="AD52" s="62">
        <v>29.64</v>
      </c>
      <c r="AE52" s="62">
        <v>30.119999999999997</v>
      </c>
      <c r="AF52" s="62">
        <v>30.599999999999998</v>
      </c>
      <c r="AG52" s="62">
        <v>31.08</v>
      </c>
      <c r="AH52" s="62">
        <v>31.56</v>
      </c>
      <c r="AI52" s="62">
        <v>32.04</v>
      </c>
      <c r="AJ52" s="62">
        <v>32.400000000000006</v>
      </c>
      <c r="AK52" s="62">
        <v>32.880000000000003</v>
      </c>
      <c r="AL52" s="62">
        <v>33.24</v>
      </c>
      <c r="AM52" s="62">
        <v>33.72</v>
      </c>
      <c r="AN52" s="62">
        <v>34.08</v>
      </c>
      <c r="AO52" s="62">
        <v>34.44</v>
      </c>
      <c r="AP52" s="62">
        <v>34.799999999999997</v>
      </c>
      <c r="AQ52" s="62">
        <v>35.160000000000004</v>
      </c>
      <c r="AR52" s="62">
        <v>35.400000000000006</v>
      </c>
      <c r="AS52" s="62">
        <v>35.64</v>
      </c>
      <c r="AT52" s="62">
        <v>36</v>
      </c>
      <c r="AU52" s="62">
        <v>36.24</v>
      </c>
      <c r="AV52" s="62">
        <v>36.480000000000004</v>
      </c>
      <c r="AW52" s="62">
        <v>36.599999999999994</v>
      </c>
      <c r="AX52" s="62">
        <v>36.839999999999996</v>
      </c>
      <c r="AY52" s="62">
        <v>37.08</v>
      </c>
      <c r="AZ52" s="62">
        <v>37.200000000000003</v>
      </c>
      <c r="BA52" s="62">
        <v>37.44</v>
      </c>
      <c r="BB52" s="62">
        <v>37.56</v>
      </c>
      <c r="BC52" s="62">
        <v>37.799999999999997</v>
      </c>
      <c r="BD52" s="62">
        <v>38.04</v>
      </c>
      <c r="BE52" s="62">
        <v>38.160000000000004</v>
      </c>
      <c r="BF52" s="62">
        <v>38.400000000000006</v>
      </c>
    </row>
    <row r="53" spans="1:58" s="5" customFormat="1" ht="14.25">
      <c r="A53" s="1"/>
      <c r="B53" s="75">
        <v>61</v>
      </c>
      <c r="C53" s="62">
        <v>0</v>
      </c>
      <c r="D53" s="62">
        <v>17.64</v>
      </c>
      <c r="E53" s="62">
        <v>18</v>
      </c>
      <c r="F53" s="62">
        <v>18.36</v>
      </c>
      <c r="G53" s="62">
        <v>18.72</v>
      </c>
      <c r="H53" s="62">
        <v>19.080000000000002</v>
      </c>
      <c r="I53" s="62">
        <v>19.440000000000001</v>
      </c>
      <c r="J53" s="62">
        <v>19.919999999999998</v>
      </c>
      <c r="K53" s="62">
        <v>20.28</v>
      </c>
      <c r="L53" s="62">
        <v>20.759999999999998</v>
      </c>
      <c r="M53" s="62">
        <v>21.12</v>
      </c>
      <c r="N53" s="62">
        <v>21.6</v>
      </c>
      <c r="O53" s="62">
        <v>22.080000000000002</v>
      </c>
      <c r="P53" s="62">
        <v>22.56</v>
      </c>
      <c r="Q53" s="62">
        <v>23.04</v>
      </c>
      <c r="R53" s="62">
        <v>23.52</v>
      </c>
      <c r="S53" s="62">
        <v>24</v>
      </c>
      <c r="T53" s="62">
        <v>24.599999999999998</v>
      </c>
      <c r="U53" s="62">
        <v>25.08</v>
      </c>
      <c r="V53" s="62">
        <v>25.56</v>
      </c>
      <c r="W53" s="62">
        <v>26.160000000000004</v>
      </c>
      <c r="X53" s="62">
        <v>26.64</v>
      </c>
      <c r="Y53" s="62">
        <v>27.240000000000002</v>
      </c>
      <c r="Z53" s="62">
        <v>27.72</v>
      </c>
      <c r="AA53" s="62">
        <v>28.32</v>
      </c>
      <c r="AB53" s="62">
        <v>28.92</v>
      </c>
      <c r="AC53" s="62">
        <v>29.400000000000002</v>
      </c>
      <c r="AD53" s="62">
        <v>30</v>
      </c>
      <c r="AE53" s="62">
        <v>30.48</v>
      </c>
      <c r="AF53" s="62">
        <v>30.96</v>
      </c>
      <c r="AG53" s="62">
        <v>31.56</v>
      </c>
      <c r="AH53" s="62">
        <v>32.04</v>
      </c>
      <c r="AI53" s="62">
        <v>32.519999999999996</v>
      </c>
      <c r="AJ53" s="62">
        <v>33</v>
      </c>
      <c r="AK53" s="62">
        <v>33.480000000000004</v>
      </c>
      <c r="AL53" s="62">
        <v>33.96</v>
      </c>
      <c r="AM53" s="62">
        <v>34.44</v>
      </c>
      <c r="AN53" s="62">
        <v>34.799999999999997</v>
      </c>
      <c r="AO53" s="62">
        <v>35.28</v>
      </c>
      <c r="AP53" s="62">
        <v>35.64</v>
      </c>
      <c r="AQ53" s="62">
        <v>36</v>
      </c>
      <c r="AR53" s="62">
        <v>36.36</v>
      </c>
      <c r="AS53" s="62">
        <v>36.599999999999994</v>
      </c>
      <c r="AT53" s="62">
        <v>36.96</v>
      </c>
      <c r="AU53" s="62">
        <v>37.200000000000003</v>
      </c>
      <c r="AV53" s="62">
        <v>37.44</v>
      </c>
      <c r="AW53" s="62">
        <v>37.68</v>
      </c>
      <c r="AX53" s="62">
        <v>37.92</v>
      </c>
      <c r="AY53" s="62">
        <v>38.160000000000004</v>
      </c>
      <c r="AZ53" s="62">
        <v>38.400000000000006</v>
      </c>
      <c r="BA53" s="62">
        <v>38.519999999999996</v>
      </c>
      <c r="BB53" s="62">
        <v>38.76</v>
      </c>
      <c r="BC53" s="62">
        <v>39</v>
      </c>
      <c r="BD53" s="62">
        <v>39.119999999999997</v>
      </c>
      <c r="BE53" s="62">
        <v>39.36</v>
      </c>
      <c r="BF53" s="62">
        <v>39.599999999999994</v>
      </c>
    </row>
    <row r="54" spans="1:58" s="5" customFormat="1" ht="14.25">
      <c r="A54" s="1"/>
      <c r="B54" s="75">
        <v>62</v>
      </c>
      <c r="C54" s="62">
        <v>0</v>
      </c>
      <c r="D54" s="62">
        <v>0</v>
      </c>
      <c r="E54" s="62">
        <v>18</v>
      </c>
      <c r="F54" s="62">
        <v>18.36</v>
      </c>
      <c r="G54" s="62">
        <v>18.72</v>
      </c>
      <c r="H54" s="62">
        <v>19.080000000000002</v>
      </c>
      <c r="I54" s="62">
        <v>19.559999999999999</v>
      </c>
      <c r="J54" s="62">
        <v>19.919999999999998</v>
      </c>
      <c r="K54" s="62">
        <v>20.399999999999999</v>
      </c>
      <c r="L54" s="62">
        <v>20.759999999999998</v>
      </c>
      <c r="M54" s="62">
        <v>21.240000000000002</v>
      </c>
      <c r="N54" s="62">
        <v>21.72</v>
      </c>
      <c r="O54" s="62">
        <v>22.200000000000003</v>
      </c>
      <c r="P54" s="62">
        <v>22.68</v>
      </c>
      <c r="Q54" s="62">
        <v>23.16</v>
      </c>
      <c r="R54" s="62">
        <v>23.64</v>
      </c>
      <c r="S54" s="62">
        <v>24.119999999999997</v>
      </c>
      <c r="T54" s="62">
        <v>24.72</v>
      </c>
      <c r="U54" s="62">
        <v>25.200000000000003</v>
      </c>
      <c r="V54" s="62">
        <v>25.799999999999997</v>
      </c>
      <c r="W54" s="62">
        <v>26.28</v>
      </c>
      <c r="X54" s="62">
        <v>26.880000000000003</v>
      </c>
      <c r="Y54" s="62">
        <v>27.48</v>
      </c>
      <c r="Z54" s="62">
        <v>27.96</v>
      </c>
      <c r="AA54" s="62">
        <v>28.56</v>
      </c>
      <c r="AB54" s="62">
        <v>29.160000000000004</v>
      </c>
      <c r="AC54" s="62">
        <v>29.759999999999998</v>
      </c>
      <c r="AD54" s="62">
        <v>30.240000000000002</v>
      </c>
      <c r="AE54" s="62">
        <v>30.839999999999996</v>
      </c>
      <c r="AF54" s="62">
        <v>31.44</v>
      </c>
      <c r="AG54" s="62">
        <v>32.04</v>
      </c>
      <c r="AH54" s="62">
        <v>32.519999999999996</v>
      </c>
      <c r="AI54" s="62">
        <v>33.119999999999997</v>
      </c>
      <c r="AJ54" s="62">
        <v>33.599999999999994</v>
      </c>
      <c r="AK54" s="62">
        <v>34.08</v>
      </c>
      <c r="AL54" s="62">
        <v>34.56</v>
      </c>
      <c r="AM54" s="62">
        <v>35.160000000000004</v>
      </c>
      <c r="AN54" s="62">
        <v>35.519999999999996</v>
      </c>
      <c r="AO54" s="62">
        <v>36</v>
      </c>
      <c r="AP54" s="62">
        <v>36.480000000000004</v>
      </c>
      <c r="AQ54" s="62">
        <v>36.839999999999996</v>
      </c>
      <c r="AR54" s="62">
        <v>37.32</v>
      </c>
      <c r="AS54" s="62">
        <v>37.68</v>
      </c>
      <c r="AT54" s="62">
        <v>37.92</v>
      </c>
      <c r="AU54" s="62">
        <v>38.28</v>
      </c>
      <c r="AV54" s="62">
        <v>38.64</v>
      </c>
      <c r="AW54" s="62">
        <v>38.880000000000003</v>
      </c>
      <c r="AX54" s="62">
        <v>39.119999999999997</v>
      </c>
      <c r="AY54" s="62">
        <v>39.36</v>
      </c>
      <c r="AZ54" s="62">
        <v>39.599999999999994</v>
      </c>
      <c r="BA54" s="62">
        <v>39.839999999999996</v>
      </c>
      <c r="BB54" s="62">
        <v>39.96</v>
      </c>
      <c r="BC54" s="62">
        <v>40.200000000000003</v>
      </c>
      <c r="BD54" s="62">
        <v>40.44</v>
      </c>
      <c r="BE54" s="62">
        <v>40.56</v>
      </c>
      <c r="BF54" s="62">
        <v>40.799999999999997</v>
      </c>
    </row>
    <row r="55" spans="1:58" s="5" customFormat="1" ht="14.25">
      <c r="A55" s="1"/>
      <c r="B55" s="75">
        <v>63</v>
      </c>
      <c r="C55" s="62">
        <v>0</v>
      </c>
      <c r="D55" s="62">
        <v>0</v>
      </c>
      <c r="E55" s="62">
        <v>0</v>
      </c>
      <c r="F55" s="62">
        <v>18.36</v>
      </c>
      <c r="G55" s="62">
        <v>18.72</v>
      </c>
      <c r="H55" s="62">
        <v>19.080000000000002</v>
      </c>
      <c r="I55" s="62">
        <v>19.559999999999999</v>
      </c>
      <c r="J55" s="62">
        <v>19.919999999999998</v>
      </c>
      <c r="K55" s="62">
        <v>20.399999999999999</v>
      </c>
      <c r="L55" s="62">
        <v>20.759999999999998</v>
      </c>
      <c r="M55" s="62">
        <v>21.240000000000002</v>
      </c>
      <c r="N55" s="62">
        <v>21.72</v>
      </c>
      <c r="O55" s="62">
        <v>22.200000000000003</v>
      </c>
      <c r="P55" s="62">
        <v>22.68</v>
      </c>
      <c r="Q55" s="62">
        <v>23.16</v>
      </c>
      <c r="R55" s="62">
        <v>23.759999999999998</v>
      </c>
      <c r="S55" s="62">
        <v>24.240000000000002</v>
      </c>
      <c r="T55" s="62">
        <v>24.839999999999996</v>
      </c>
      <c r="U55" s="62">
        <v>25.32</v>
      </c>
      <c r="V55" s="62">
        <v>25.92</v>
      </c>
      <c r="W55" s="62">
        <v>26.52</v>
      </c>
      <c r="X55" s="62">
        <v>27</v>
      </c>
      <c r="Y55" s="62">
        <v>27.599999999999998</v>
      </c>
      <c r="Z55" s="62">
        <v>28.200000000000003</v>
      </c>
      <c r="AA55" s="62">
        <v>28.799999999999997</v>
      </c>
      <c r="AB55" s="62">
        <v>29.400000000000002</v>
      </c>
      <c r="AC55" s="62">
        <v>30</v>
      </c>
      <c r="AD55" s="62">
        <v>30.599999999999998</v>
      </c>
      <c r="AE55" s="62">
        <v>31.200000000000003</v>
      </c>
      <c r="AF55" s="62">
        <v>31.799999999999997</v>
      </c>
      <c r="AG55" s="62">
        <v>32.400000000000006</v>
      </c>
      <c r="AH55" s="62">
        <v>33</v>
      </c>
      <c r="AI55" s="62">
        <v>33.599999999999994</v>
      </c>
      <c r="AJ55" s="62">
        <v>34.200000000000003</v>
      </c>
      <c r="AK55" s="62">
        <v>34.68</v>
      </c>
      <c r="AL55" s="62">
        <v>35.28</v>
      </c>
      <c r="AM55" s="62">
        <v>35.880000000000003</v>
      </c>
      <c r="AN55" s="62">
        <v>36.36</v>
      </c>
      <c r="AO55" s="62">
        <v>36.839999999999996</v>
      </c>
      <c r="AP55" s="62">
        <v>37.32</v>
      </c>
      <c r="AQ55" s="62">
        <v>37.799999999999997</v>
      </c>
      <c r="AR55" s="62">
        <v>38.28</v>
      </c>
      <c r="AS55" s="62">
        <v>38.64</v>
      </c>
      <c r="AT55" s="62">
        <v>39</v>
      </c>
      <c r="AU55" s="62">
        <v>39.36</v>
      </c>
      <c r="AV55" s="62">
        <v>39.72</v>
      </c>
      <c r="AW55" s="62">
        <v>40.08</v>
      </c>
      <c r="AX55" s="62">
        <v>40.32</v>
      </c>
      <c r="AY55" s="62">
        <v>40.56</v>
      </c>
      <c r="AZ55" s="62">
        <v>40.799999999999997</v>
      </c>
      <c r="BA55" s="62">
        <v>41.04</v>
      </c>
      <c r="BB55" s="62">
        <v>41.28</v>
      </c>
      <c r="BC55" s="62">
        <v>41.519999999999996</v>
      </c>
      <c r="BD55" s="62">
        <v>41.76</v>
      </c>
      <c r="BE55" s="62">
        <v>41.88</v>
      </c>
      <c r="BF55" s="62">
        <v>42.12</v>
      </c>
    </row>
    <row r="56" spans="1:58" s="5" customFormat="1" ht="14.25">
      <c r="A56" s="1"/>
      <c r="B56" s="75">
        <v>64</v>
      </c>
      <c r="C56" s="62">
        <v>0</v>
      </c>
      <c r="D56" s="62">
        <v>0</v>
      </c>
      <c r="E56" s="62">
        <v>0</v>
      </c>
      <c r="F56" s="62">
        <v>0</v>
      </c>
      <c r="G56" s="62">
        <v>18.72</v>
      </c>
      <c r="H56" s="62">
        <v>19.200000000000003</v>
      </c>
      <c r="I56" s="62">
        <v>19.559999999999999</v>
      </c>
      <c r="J56" s="62">
        <v>19.919999999999998</v>
      </c>
      <c r="K56" s="62">
        <v>20.399999999999999</v>
      </c>
      <c r="L56" s="62">
        <v>20.88</v>
      </c>
      <c r="M56" s="62">
        <v>21.36</v>
      </c>
      <c r="N56" s="62">
        <v>21.84</v>
      </c>
      <c r="O56" s="62">
        <v>22.32</v>
      </c>
      <c r="P56" s="62">
        <v>22.799999999999997</v>
      </c>
      <c r="Q56" s="62">
        <v>23.28</v>
      </c>
      <c r="R56" s="62">
        <v>23.759999999999998</v>
      </c>
      <c r="S56" s="62">
        <v>24.36</v>
      </c>
      <c r="T56" s="62">
        <v>24.839999999999996</v>
      </c>
      <c r="U56" s="62">
        <v>25.44</v>
      </c>
      <c r="V56" s="62">
        <v>26.04</v>
      </c>
      <c r="W56" s="62">
        <v>26.64</v>
      </c>
      <c r="X56" s="62">
        <v>27.240000000000002</v>
      </c>
      <c r="Y56" s="62">
        <v>27.839999999999996</v>
      </c>
      <c r="Z56" s="62">
        <v>28.44</v>
      </c>
      <c r="AA56" s="62">
        <v>29.04</v>
      </c>
      <c r="AB56" s="62">
        <v>29.64</v>
      </c>
      <c r="AC56" s="62">
        <v>30.36</v>
      </c>
      <c r="AD56" s="62">
        <v>30.96</v>
      </c>
      <c r="AE56" s="62">
        <v>31.56</v>
      </c>
      <c r="AF56" s="62">
        <v>32.28</v>
      </c>
      <c r="AG56" s="62">
        <v>32.880000000000003</v>
      </c>
      <c r="AH56" s="62">
        <v>33.480000000000004</v>
      </c>
      <c r="AI56" s="62">
        <v>34.08</v>
      </c>
      <c r="AJ56" s="62">
        <v>34.68</v>
      </c>
      <c r="AK56" s="62">
        <v>35.400000000000006</v>
      </c>
      <c r="AL56" s="62">
        <v>36</v>
      </c>
      <c r="AM56" s="62">
        <v>36.480000000000004</v>
      </c>
      <c r="AN56" s="62">
        <v>37.08</v>
      </c>
      <c r="AO56" s="62">
        <v>37.68</v>
      </c>
      <c r="AP56" s="62">
        <v>38.160000000000004</v>
      </c>
      <c r="AQ56" s="62">
        <v>38.76</v>
      </c>
      <c r="AR56" s="62">
        <v>39.24</v>
      </c>
      <c r="AS56" s="62">
        <v>39.72</v>
      </c>
      <c r="AT56" s="62">
        <v>40.08</v>
      </c>
      <c r="AU56" s="62">
        <v>40.56</v>
      </c>
      <c r="AV56" s="62">
        <v>40.92</v>
      </c>
      <c r="AW56" s="62">
        <v>41.28</v>
      </c>
      <c r="AX56" s="62">
        <v>41.519999999999996</v>
      </c>
      <c r="AY56" s="62">
        <v>41.88</v>
      </c>
      <c r="AZ56" s="62">
        <v>42.12</v>
      </c>
      <c r="BA56" s="62">
        <v>42.36</v>
      </c>
      <c r="BB56" s="62">
        <v>42.72</v>
      </c>
      <c r="BC56" s="62">
        <v>42.839999999999996</v>
      </c>
      <c r="BD56" s="62">
        <v>43.08</v>
      </c>
      <c r="BE56" s="62">
        <v>43.32</v>
      </c>
      <c r="BF56" s="62">
        <v>43.56</v>
      </c>
    </row>
    <row r="57" spans="1:58" s="5" customFormat="1" ht="14.25">
      <c r="A57" s="1"/>
      <c r="B57" s="75">
        <v>65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19.200000000000003</v>
      </c>
      <c r="I57" s="62">
        <v>19.559999999999999</v>
      </c>
      <c r="J57" s="62">
        <v>20.04</v>
      </c>
      <c r="K57" s="62">
        <v>20.399999999999999</v>
      </c>
      <c r="L57" s="62">
        <v>20.88</v>
      </c>
      <c r="M57" s="62">
        <v>21.36</v>
      </c>
      <c r="N57" s="62">
        <v>21.84</v>
      </c>
      <c r="O57" s="62">
        <v>22.32</v>
      </c>
      <c r="P57" s="62">
        <v>22.799999999999997</v>
      </c>
      <c r="Q57" s="62">
        <v>23.4</v>
      </c>
      <c r="R57" s="62">
        <v>23.88</v>
      </c>
      <c r="S57" s="62">
        <v>24.48</v>
      </c>
      <c r="T57" s="62">
        <v>24.96</v>
      </c>
      <c r="U57" s="62">
        <v>25.56</v>
      </c>
      <c r="V57" s="62">
        <v>26.160000000000004</v>
      </c>
      <c r="W57" s="62">
        <v>26.759999999999998</v>
      </c>
      <c r="X57" s="62">
        <v>27.36</v>
      </c>
      <c r="Y57" s="62">
        <v>27.96</v>
      </c>
      <c r="Z57" s="62">
        <v>28.68</v>
      </c>
      <c r="AA57" s="62">
        <v>29.28</v>
      </c>
      <c r="AB57" s="62">
        <v>29.880000000000003</v>
      </c>
      <c r="AC57" s="62">
        <v>30.599999999999998</v>
      </c>
      <c r="AD57" s="62">
        <v>31.200000000000003</v>
      </c>
      <c r="AE57" s="62">
        <v>31.92</v>
      </c>
      <c r="AF57" s="62">
        <v>32.64</v>
      </c>
      <c r="AG57" s="62">
        <v>33.24</v>
      </c>
      <c r="AH57" s="62">
        <v>33.96</v>
      </c>
      <c r="AI57" s="62">
        <v>34.56</v>
      </c>
      <c r="AJ57" s="62">
        <v>35.28</v>
      </c>
      <c r="AK57" s="62">
        <v>36</v>
      </c>
      <c r="AL57" s="62">
        <v>36.599999999999994</v>
      </c>
      <c r="AM57" s="62">
        <v>37.200000000000003</v>
      </c>
      <c r="AN57" s="62">
        <v>37.92</v>
      </c>
      <c r="AO57" s="62">
        <v>38.519999999999996</v>
      </c>
      <c r="AP57" s="62">
        <v>39.119999999999997</v>
      </c>
      <c r="AQ57" s="62">
        <v>39.72</v>
      </c>
      <c r="AR57" s="62">
        <v>40.200000000000003</v>
      </c>
      <c r="AS57" s="62">
        <v>40.799999999999997</v>
      </c>
      <c r="AT57" s="62">
        <v>41.28</v>
      </c>
      <c r="AU57" s="62">
        <v>41.64</v>
      </c>
      <c r="AV57" s="62">
        <v>42.12</v>
      </c>
      <c r="AW57" s="62">
        <v>42.480000000000004</v>
      </c>
      <c r="AX57" s="62">
        <v>42.839999999999996</v>
      </c>
      <c r="AY57" s="62">
        <v>43.2</v>
      </c>
      <c r="AZ57" s="62">
        <v>43.56</v>
      </c>
      <c r="BA57" s="62">
        <v>43.8</v>
      </c>
      <c r="BB57" s="62">
        <v>44.160000000000004</v>
      </c>
      <c r="BC57" s="62">
        <v>44.400000000000006</v>
      </c>
      <c r="BD57" s="62">
        <v>44.64</v>
      </c>
      <c r="BE57" s="62">
        <v>44.88</v>
      </c>
      <c r="BF57" s="62">
        <v>45.12</v>
      </c>
    </row>
    <row r="58" spans="1:58" s="5" customFormat="1" ht="14.25">
      <c r="A58" s="1"/>
      <c r="B58" s="75">
        <v>66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19.559999999999999</v>
      </c>
      <c r="J58" s="62">
        <v>20.04</v>
      </c>
      <c r="K58" s="62">
        <v>20.52</v>
      </c>
      <c r="L58" s="62">
        <v>20.88</v>
      </c>
      <c r="M58" s="62">
        <v>21.36</v>
      </c>
      <c r="N58" s="62">
        <v>21.84</v>
      </c>
      <c r="O58" s="62">
        <v>22.32</v>
      </c>
      <c r="P58" s="62">
        <v>22.919999999999998</v>
      </c>
      <c r="Q58" s="62">
        <v>23.4</v>
      </c>
      <c r="R58" s="62">
        <v>24</v>
      </c>
      <c r="S58" s="62">
        <v>24.48</v>
      </c>
      <c r="T58" s="62">
        <v>25.08</v>
      </c>
      <c r="U58" s="62">
        <v>25.68</v>
      </c>
      <c r="V58" s="62">
        <v>26.28</v>
      </c>
      <c r="W58" s="62">
        <v>26.880000000000003</v>
      </c>
      <c r="X58" s="62">
        <v>27.48</v>
      </c>
      <c r="Y58" s="62">
        <v>28.200000000000003</v>
      </c>
      <c r="Z58" s="62">
        <v>28.799999999999997</v>
      </c>
      <c r="AA58" s="62">
        <v>29.52</v>
      </c>
      <c r="AB58" s="62">
        <v>30.119999999999997</v>
      </c>
      <c r="AC58" s="62">
        <v>30.839999999999996</v>
      </c>
      <c r="AD58" s="62">
        <v>31.56</v>
      </c>
      <c r="AE58" s="62">
        <v>32.28</v>
      </c>
      <c r="AF58" s="62">
        <v>33</v>
      </c>
      <c r="AG58" s="62">
        <v>33.72</v>
      </c>
      <c r="AH58" s="62">
        <v>34.44</v>
      </c>
      <c r="AI58" s="62">
        <v>35.160000000000004</v>
      </c>
      <c r="AJ58" s="62">
        <v>35.880000000000003</v>
      </c>
      <c r="AK58" s="62">
        <v>36.480000000000004</v>
      </c>
      <c r="AL58" s="62">
        <v>37.200000000000003</v>
      </c>
      <c r="AM58" s="62">
        <v>37.92</v>
      </c>
      <c r="AN58" s="62">
        <v>38.64</v>
      </c>
      <c r="AO58" s="62">
        <v>39.36</v>
      </c>
      <c r="AP58" s="62">
        <v>39.96</v>
      </c>
      <c r="AQ58" s="62">
        <v>40.68</v>
      </c>
      <c r="AR58" s="62">
        <v>41.28</v>
      </c>
      <c r="AS58" s="62">
        <v>41.88</v>
      </c>
      <c r="AT58" s="62">
        <v>42.36</v>
      </c>
      <c r="AU58" s="62">
        <v>42.839999999999996</v>
      </c>
      <c r="AV58" s="62">
        <v>43.32</v>
      </c>
      <c r="AW58" s="62">
        <v>43.8</v>
      </c>
      <c r="AX58" s="62">
        <v>44.28</v>
      </c>
      <c r="AY58" s="62">
        <v>44.64</v>
      </c>
      <c r="AZ58" s="62">
        <v>45</v>
      </c>
      <c r="BA58" s="62">
        <v>45.36</v>
      </c>
      <c r="BB58" s="62">
        <v>45.599999999999994</v>
      </c>
      <c r="BC58" s="62">
        <v>45.96</v>
      </c>
      <c r="BD58" s="62">
        <v>46.2</v>
      </c>
      <c r="BE58" s="62">
        <v>46.44</v>
      </c>
      <c r="BF58" s="62">
        <v>46.8</v>
      </c>
    </row>
    <row r="59" spans="1:58" s="5" customFormat="1" ht="14.25">
      <c r="A59" s="1"/>
      <c r="B59" s="75">
        <v>67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20.04</v>
      </c>
      <c r="K59" s="62">
        <v>20.52</v>
      </c>
      <c r="L59" s="62">
        <v>21</v>
      </c>
      <c r="M59" s="62">
        <v>21.36</v>
      </c>
      <c r="N59" s="62">
        <v>21.96</v>
      </c>
      <c r="O59" s="62">
        <v>22.44</v>
      </c>
      <c r="P59" s="62">
        <v>22.919999999999998</v>
      </c>
      <c r="Q59" s="62">
        <v>23.4</v>
      </c>
      <c r="R59" s="62">
        <v>24</v>
      </c>
      <c r="S59" s="62">
        <v>24.599999999999998</v>
      </c>
      <c r="T59" s="62">
        <v>25.200000000000003</v>
      </c>
      <c r="U59" s="62">
        <v>25.799999999999997</v>
      </c>
      <c r="V59" s="62">
        <v>26.400000000000002</v>
      </c>
      <c r="W59" s="62">
        <v>27</v>
      </c>
      <c r="X59" s="62">
        <v>27.599999999999998</v>
      </c>
      <c r="Y59" s="62">
        <v>28.32</v>
      </c>
      <c r="Z59" s="62">
        <v>28.92</v>
      </c>
      <c r="AA59" s="62">
        <v>29.64</v>
      </c>
      <c r="AB59" s="62">
        <v>30.36</v>
      </c>
      <c r="AC59" s="62">
        <v>31.08</v>
      </c>
      <c r="AD59" s="62">
        <v>31.799999999999997</v>
      </c>
      <c r="AE59" s="62">
        <v>32.519999999999996</v>
      </c>
      <c r="AF59" s="62">
        <v>33.36</v>
      </c>
      <c r="AG59" s="62">
        <v>34.08</v>
      </c>
      <c r="AH59" s="62">
        <v>34.799999999999997</v>
      </c>
      <c r="AI59" s="62">
        <v>35.519999999999996</v>
      </c>
      <c r="AJ59" s="62">
        <v>36.36</v>
      </c>
      <c r="AK59" s="62">
        <v>37.08</v>
      </c>
      <c r="AL59" s="62">
        <v>37.92</v>
      </c>
      <c r="AM59" s="62">
        <v>38.64</v>
      </c>
      <c r="AN59" s="62">
        <v>39.36</v>
      </c>
      <c r="AO59" s="62">
        <v>40.08</v>
      </c>
      <c r="AP59" s="62">
        <v>40.92</v>
      </c>
      <c r="AQ59" s="62">
        <v>41.64</v>
      </c>
      <c r="AR59" s="62">
        <v>42.24</v>
      </c>
      <c r="AS59" s="62">
        <v>42.96</v>
      </c>
      <c r="AT59" s="62">
        <v>43.56</v>
      </c>
      <c r="AU59" s="62">
        <v>44.160000000000004</v>
      </c>
      <c r="AV59" s="62">
        <v>44.64</v>
      </c>
      <c r="AW59" s="62">
        <v>45.24</v>
      </c>
      <c r="AX59" s="62">
        <v>45.72</v>
      </c>
      <c r="AY59" s="62">
        <v>46.08</v>
      </c>
      <c r="AZ59" s="62">
        <v>46.56</v>
      </c>
      <c r="BA59" s="62">
        <v>46.92</v>
      </c>
      <c r="BB59" s="62">
        <v>47.28</v>
      </c>
      <c r="BC59" s="62">
        <v>47.64</v>
      </c>
      <c r="BD59" s="62">
        <v>47.88</v>
      </c>
      <c r="BE59" s="62">
        <v>48.239999999999995</v>
      </c>
      <c r="BF59" s="62">
        <v>48.480000000000004</v>
      </c>
    </row>
    <row r="60" spans="1:58" s="5" customFormat="1" ht="14.25">
      <c r="A60" s="1"/>
      <c r="B60" s="75">
        <v>68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20.52</v>
      </c>
      <c r="L60" s="62">
        <v>21</v>
      </c>
      <c r="M60" s="62">
        <v>21.48</v>
      </c>
      <c r="N60" s="62">
        <v>21.96</v>
      </c>
      <c r="O60" s="62">
        <v>22.44</v>
      </c>
      <c r="P60" s="62">
        <v>22.919999999999998</v>
      </c>
      <c r="Q60" s="62">
        <v>23.52</v>
      </c>
      <c r="R60" s="62">
        <v>24.119999999999997</v>
      </c>
      <c r="S60" s="62">
        <v>24.599999999999998</v>
      </c>
      <c r="T60" s="62">
        <v>25.200000000000003</v>
      </c>
      <c r="U60" s="62">
        <v>25.799999999999997</v>
      </c>
      <c r="V60" s="62">
        <v>26.400000000000002</v>
      </c>
      <c r="W60" s="62">
        <v>27.119999999999997</v>
      </c>
      <c r="X60" s="62">
        <v>27.72</v>
      </c>
      <c r="Y60" s="62">
        <v>28.44</v>
      </c>
      <c r="Z60" s="62">
        <v>29.160000000000004</v>
      </c>
      <c r="AA60" s="62">
        <v>29.880000000000003</v>
      </c>
      <c r="AB60" s="62">
        <v>30.599999999999998</v>
      </c>
      <c r="AC60" s="62">
        <v>31.32</v>
      </c>
      <c r="AD60" s="62">
        <v>32.04</v>
      </c>
      <c r="AE60" s="62">
        <v>32.880000000000003</v>
      </c>
      <c r="AF60" s="62">
        <v>33.599999999999994</v>
      </c>
      <c r="AG60" s="62">
        <v>34.44</v>
      </c>
      <c r="AH60" s="62">
        <v>35.28</v>
      </c>
      <c r="AI60" s="62">
        <v>36</v>
      </c>
      <c r="AJ60" s="62">
        <v>36.839999999999996</v>
      </c>
      <c r="AK60" s="62">
        <v>37.68</v>
      </c>
      <c r="AL60" s="62">
        <v>38.519999999999996</v>
      </c>
      <c r="AM60" s="62">
        <v>39.36</v>
      </c>
      <c r="AN60" s="62">
        <v>40.08</v>
      </c>
      <c r="AO60" s="62">
        <v>40.92</v>
      </c>
      <c r="AP60" s="62">
        <v>41.76</v>
      </c>
      <c r="AQ60" s="62">
        <v>42.599999999999994</v>
      </c>
      <c r="AR60" s="62">
        <v>43.32</v>
      </c>
      <c r="AS60" s="62">
        <v>44.04</v>
      </c>
      <c r="AT60" s="62">
        <v>44.76</v>
      </c>
      <c r="AU60" s="62">
        <v>45.36</v>
      </c>
      <c r="AV60" s="62">
        <v>45.96</v>
      </c>
      <c r="AW60" s="62">
        <v>46.56</v>
      </c>
      <c r="AX60" s="62">
        <v>47.160000000000004</v>
      </c>
      <c r="AY60" s="62">
        <v>47.64</v>
      </c>
      <c r="AZ60" s="62">
        <v>48.12</v>
      </c>
      <c r="BA60" s="62">
        <v>48.599999999999994</v>
      </c>
      <c r="BB60" s="62">
        <v>48.96</v>
      </c>
      <c r="BC60" s="62">
        <v>49.44</v>
      </c>
      <c r="BD60" s="62">
        <v>49.800000000000004</v>
      </c>
      <c r="BE60" s="62">
        <v>50.04</v>
      </c>
      <c r="BF60" s="62">
        <v>50.400000000000006</v>
      </c>
    </row>
    <row r="61" spans="1:58" s="5" customFormat="1" ht="14.25">
      <c r="A61" s="1"/>
      <c r="B61" s="75">
        <v>69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21</v>
      </c>
      <c r="M61" s="62">
        <v>21.48</v>
      </c>
      <c r="N61" s="62">
        <v>21.96</v>
      </c>
      <c r="O61" s="62">
        <v>22.44</v>
      </c>
      <c r="P61" s="62">
        <v>23.04</v>
      </c>
      <c r="Q61" s="62">
        <v>23.52</v>
      </c>
      <c r="R61" s="62">
        <v>24.119999999999997</v>
      </c>
      <c r="S61" s="62">
        <v>24.72</v>
      </c>
      <c r="T61" s="62">
        <v>25.32</v>
      </c>
      <c r="U61" s="62">
        <v>25.92</v>
      </c>
      <c r="V61" s="62">
        <v>26.52</v>
      </c>
      <c r="W61" s="62">
        <v>27.240000000000002</v>
      </c>
      <c r="X61" s="62">
        <v>27.839999999999996</v>
      </c>
      <c r="Y61" s="62">
        <v>28.56</v>
      </c>
      <c r="Z61" s="62">
        <v>29.28</v>
      </c>
      <c r="AA61" s="62">
        <v>30</v>
      </c>
      <c r="AB61" s="62">
        <v>30.72</v>
      </c>
      <c r="AC61" s="62">
        <v>31.56</v>
      </c>
      <c r="AD61" s="62">
        <v>32.28</v>
      </c>
      <c r="AE61" s="62">
        <v>33.119999999999997</v>
      </c>
      <c r="AF61" s="62">
        <v>33.96</v>
      </c>
      <c r="AG61" s="62">
        <v>34.799999999999997</v>
      </c>
      <c r="AH61" s="62">
        <v>35.64</v>
      </c>
      <c r="AI61" s="62">
        <v>36.480000000000004</v>
      </c>
      <c r="AJ61" s="62">
        <v>37.32</v>
      </c>
      <c r="AK61" s="62">
        <v>38.160000000000004</v>
      </c>
      <c r="AL61" s="62">
        <v>39.119999999999997</v>
      </c>
      <c r="AM61" s="62">
        <v>39.96</v>
      </c>
      <c r="AN61" s="62">
        <v>40.92</v>
      </c>
      <c r="AO61" s="62">
        <v>41.76</v>
      </c>
      <c r="AP61" s="62">
        <v>42.599999999999994</v>
      </c>
      <c r="AQ61" s="62">
        <v>43.56</v>
      </c>
      <c r="AR61" s="62">
        <v>44.400000000000006</v>
      </c>
      <c r="AS61" s="62">
        <v>45.12</v>
      </c>
      <c r="AT61" s="62">
        <v>45.96</v>
      </c>
      <c r="AU61" s="62">
        <v>46.68</v>
      </c>
      <c r="AV61" s="62">
        <v>47.400000000000006</v>
      </c>
      <c r="AW61" s="62">
        <v>48</v>
      </c>
      <c r="AX61" s="62">
        <v>48.72</v>
      </c>
      <c r="AY61" s="62">
        <v>49.320000000000007</v>
      </c>
      <c r="AZ61" s="62">
        <v>49.800000000000004</v>
      </c>
      <c r="BA61" s="62">
        <v>50.28</v>
      </c>
      <c r="BB61" s="62">
        <v>50.760000000000005</v>
      </c>
      <c r="BC61" s="62">
        <v>51.239999999999995</v>
      </c>
      <c r="BD61" s="62">
        <v>51.599999999999994</v>
      </c>
      <c r="BE61" s="62">
        <v>52.08</v>
      </c>
      <c r="BF61" s="62">
        <v>52.44</v>
      </c>
    </row>
    <row r="62" spans="1:58" s="5" customFormat="1" ht="14.25">
      <c r="A62" s="1"/>
      <c r="B62" s="75">
        <v>70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21.48</v>
      </c>
      <c r="N62" s="62">
        <v>21.96</v>
      </c>
      <c r="O62" s="62">
        <v>22.56</v>
      </c>
      <c r="P62" s="62">
        <v>23.04</v>
      </c>
      <c r="Q62" s="62">
        <v>23.64</v>
      </c>
      <c r="R62" s="62">
        <v>24.119999999999997</v>
      </c>
      <c r="S62" s="62">
        <v>24.72</v>
      </c>
      <c r="T62" s="62">
        <v>25.32</v>
      </c>
      <c r="U62" s="62">
        <v>25.92</v>
      </c>
      <c r="V62" s="62">
        <v>26.64</v>
      </c>
      <c r="W62" s="62">
        <v>27.240000000000002</v>
      </c>
      <c r="X62" s="62">
        <v>27.96</v>
      </c>
      <c r="Y62" s="62">
        <v>28.68</v>
      </c>
      <c r="Z62" s="62">
        <v>29.400000000000002</v>
      </c>
      <c r="AA62" s="62">
        <v>30.119999999999997</v>
      </c>
      <c r="AB62" s="62">
        <v>30.96</v>
      </c>
      <c r="AC62" s="62">
        <v>31.799999999999997</v>
      </c>
      <c r="AD62" s="62">
        <v>32.519999999999996</v>
      </c>
      <c r="AE62" s="62">
        <v>33.36</v>
      </c>
      <c r="AF62" s="62">
        <v>34.200000000000003</v>
      </c>
      <c r="AG62" s="62">
        <v>35.160000000000004</v>
      </c>
      <c r="AH62" s="62">
        <v>36</v>
      </c>
      <c r="AI62" s="62">
        <v>36.839999999999996</v>
      </c>
      <c r="AJ62" s="62">
        <v>37.799999999999997</v>
      </c>
      <c r="AK62" s="62">
        <v>38.76</v>
      </c>
      <c r="AL62" s="62">
        <v>39.72</v>
      </c>
      <c r="AM62" s="62">
        <v>40.68</v>
      </c>
      <c r="AN62" s="62">
        <v>41.64</v>
      </c>
      <c r="AO62" s="62">
        <v>42.599999999999994</v>
      </c>
      <c r="AP62" s="62">
        <v>43.56</v>
      </c>
      <c r="AQ62" s="62">
        <v>44.519999999999996</v>
      </c>
      <c r="AR62" s="62">
        <v>45.36</v>
      </c>
      <c r="AS62" s="62">
        <v>46.32</v>
      </c>
      <c r="AT62" s="62">
        <v>47.160000000000004</v>
      </c>
      <c r="AU62" s="62">
        <v>48</v>
      </c>
      <c r="AV62" s="62">
        <v>48.72</v>
      </c>
      <c r="AW62" s="62">
        <v>49.56</v>
      </c>
      <c r="AX62" s="62">
        <v>50.28</v>
      </c>
      <c r="AY62" s="62">
        <v>50.88</v>
      </c>
      <c r="AZ62" s="62">
        <v>51.480000000000004</v>
      </c>
      <c r="BA62" s="62">
        <v>52.08</v>
      </c>
      <c r="BB62" s="62">
        <v>52.679999999999993</v>
      </c>
      <c r="BC62" s="62">
        <v>53.16</v>
      </c>
      <c r="BD62" s="62">
        <v>53.64</v>
      </c>
      <c r="BE62" s="62">
        <v>54.12</v>
      </c>
      <c r="BF62" s="62">
        <v>54.480000000000004</v>
      </c>
    </row>
    <row r="63" spans="1:58" s="5" customFormat="1" ht="14.25">
      <c r="A63" s="1"/>
      <c r="B63" s="75">
        <v>71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22.080000000000002</v>
      </c>
      <c r="O63" s="62">
        <v>22.56</v>
      </c>
      <c r="P63" s="62">
        <v>23.04</v>
      </c>
      <c r="Q63" s="62">
        <v>23.64</v>
      </c>
      <c r="R63" s="62">
        <v>24.240000000000002</v>
      </c>
      <c r="S63" s="62">
        <v>24.839999999999996</v>
      </c>
      <c r="T63" s="62">
        <v>25.44</v>
      </c>
      <c r="U63" s="62">
        <v>26.04</v>
      </c>
      <c r="V63" s="62">
        <v>26.64</v>
      </c>
      <c r="W63" s="62">
        <v>27.36</v>
      </c>
      <c r="X63" s="62">
        <v>28.08</v>
      </c>
      <c r="Y63" s="62">
        <v>28.799999999999997</v>
      </c>
      <c r="Z63" s="62">
        <v>29.52</v>
      </c>
      <c r="AA63" s="62">
        <v>30.36</v>
      </c>
      <c r="AB63" s="62">
        <v>31.08</v>
      </c>
      <c r="AC63" s="62">
        <v>31.92</v>
      </c>
      <c r="AD63" s="62">
        <v>32.76</v>
      </c>
      <c r="AE63" s="62">
        <v>33.599999999999994</v>
      </c>
      <c r="AF63" s="62">
        <v>34.56</v>
      </c>
      <c r="AG63" s="62">
        <v>35.400000000000006</v>
      </c>
      <c r="AH63" s="62">
        <v>36.36</v>
      </c>
      <c r="AI63" s="62">
        <v>37.32</v>
      </c>
      <c r="AJ63" s="62">
        <v>38.28</v>
      </c>
      <c r="AK63" s="62">
        <v>39.24</v>
      </c>
      <c r="AL63" s="62">
        <v>40.200000000000003</v>
      </c>
      <c r="AM63" s="62">
        <v>41.28</v>
      </c>
      <c r="AN63" s="62">
        <v>42.24</v>
      </c>
      <c r="AO63" s="62">
        <v>43.32</v>
      </c>
      <c r="AP63" s="62">
        <v>44.400000000000006</v>
      </c>
      <c r="AQ63" s="62">
        <v>45.36</v>
      </c>
      <c r="AR63" s="62">
        <v>46.44</v>
      </c>
      <c r="AS63" s="62">
        <v>47.400000000000006</v>
      </c>
      <c r="AT63" s="62">
        <v>48.36</v>
      </c>
      <c r="AU63" s="62">
        <v>49.320000000000007</v>
      </c>
      <c r="AV63" s="62">
        <v>50.16</v>
      </c>
      <c r="AW63" s="62">
        <v>51</v>
      </c>
      <c r="AX63" s="62">
        <v>51.84</v>
      </c>
      <c r="AY63" s="62">
        <v>52.56</v>
      </c>
      <c r="AZ63" s="62">
        <v>53.28</v>
      </c>
      <c r="BA63" s="62">
        <v>54</v>
      </c>
      <c r="BB63" s="62">
        <v>54.599999999999994</v>
      </c>
      <c r="BC63" s="62">
        <v>55.199999999999996</v>
      </c>
      <c r="BD63" s="62">
        <v>55.800000000000004</v>
      </c>
      <c r="BE63" s="62">
        <v>56.28</v>
      </c>
      <c r="BF63" s="62">
        <v>56.760000000000005</v>
      </c>
    </row>
    <row r="64" spans="1:58" s="5" customFormat="1" ht="14.25">
      <c r="A64" s="1"/>
      <c r="B64" s="75">
        <v>72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22.56</v>
      </c>
      <c r="P64" s="62">
        <v>23.16</v>
      </c>
      <c r="Q64" s="62">
        <v>23.64</v>
      </c>
      <c r="R64" s="62">
        <v>24.240000000000002</v>
      </c>
      <c r="S64" s="62">
        <v>24.839999999999996</v>
      </c>
      <c r="T64" s="62">
        <v>25.44</v>
      </c>
      <c r="U64" s="62">
        <v>26.160000000000004</v>
      </c>
      <c r="V64" s="62">
        <v>26.759999999999998</v>
      </c>
      <c r="W64" s="62">
        <v>27.48</v>
      </c>
      <c r="X64" s="62">
        <v>28.200000000000003</v>
      </c>
      <c r="Y64" s="62">
        <v>28.92</v>
      </c>
      <c r="Z64" s="62">
        <v>29.64</v>
      </c>
      <c r="AA64" s="62">
        <v>30.48</v>
      </c>
      <c r="AB64" s="62">
        <v>31.32</v>
      </c>
      <c r="AC64" s="62">
        <v>32.160000000000004</v>
      </c>
      <c r="AD64" s="62">
        <v>33</v>
      </c>
      <c r="AE64" s="62">
        <v>33.839999999999996</v>
      </c>
      <c r="AF64" s="62">
        <v>34.799999999999997</v>
      </c>
      <c r="AG64" s="62">
        <v>35.64</v>
      </c>
      <c r="AH64" s="62">
        <v>36.599999999999994</v>
      </c>
      <c r="AI64" s="62">
        <v>37.68</v>
      </c>
      <c r="AJ64" s="62">
        <v>38.64</v>
      </c>
      <c r="AK64" s="62">
        <v>39.72</v>
      </c>
      <c r="AL64" s="62">
        <v>40.799999999999997</v>
      </c>
      <c r="AM64" s="62">
        <v>41.88</v>
      </c>
      <c r="AN64" s="62">
        <v>42.96</v>
      </c>
      <c r="AO64" s="62">
        <v>44.04</v>
      </c>
      <c r="AP64" s="62">
        <v>45.12</v>
      </c>
      <c r="AQ64" s="62">
        <v>46.32</v>
      </c>
      <c r="AR64" s="62">
        <v>47.400000000000006</v>
      </c>
      <c r="AS64" s="62">
        <v>48.480000000000004</v>
      </c>
      <c r="AT64" s="62">
        <v>49.56</v>
      </c>
      <c r="AU64" s="62">
        <v>50.519999999999996</v>
      </c>
      <c r="AV64" s="62">
        <v>51.480000000000004</v>
      </c>
      <c r="AW64" s="62">
        <v>52.44</v>
      </c>
      <c r="AX64" s="62">
        <v>53.400000000000006</v>
      </c>
      <c r="AY64" s="62">
        <v>54.239999999999995</v>
      </c>
      <c r="AZ64" s="62">
        <v>55.08</v>
      </c>
      <c r="BA64" s="62">
        <v>55.800000000000004</v>
      </c>
      <c r="BB64" s="62">
        <v>56.519999999999996</v>
      </c>
      <c r="BC64" s="62">
        <v>57.239999999999995</v>
      </c>
      <c r="BD64" s="62">
        <v>57.84</v>
      </c>
      <c r="BE64" s="62">
        <v>58.44</v>
      </c>
      <c r="BF64" s="62">
        <v>59.04</v>
      </c>
    </row>
    <row r="65" spans="1:58" s="5" customFormat="1" ht="14.25">
      <c r="A65" s="1"/>
      <c r="B65" s="75">
        <v>73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23.16</v>
      </c>
      <c r="Q65" s="62">
        <v>23.64</v>
      </c>
      <c r="R65" s="62">
        <v>24.240000000000002</v>
      </c>
      <c r="S65" s="62">
        <v>24.839999999999996</v>
      </c>
      <c r="T65" s="62">
        <v>25.56</v>
      </c>
      <c r="U65" s="62">
        <v>26.160000000000004</v>
      </c>
      <c r="V65" s="62">
        <v>26.880000000000003</v>
      </c>
      <c r="W65" s="62">
        <v>27.48</v>
      </c>
      <c r="X65" s="62">
        <v>28.200000000000003</v>
      </c>
      <c r="Y65" s="62">
        <v>29.04</v>
      </c>
      <c r="Z65" s="62">
        <v>29.759999999999998</v>
      </c>
      <c r="AA65" s="62">
        <v>30.599999999999998</v>
      </c>
      <c r="AB65" s="62">
        <v>31.44</v>
      </c>
      <c r="AC65" s="62">
        <v>32.28</v>
      </c>
      <c r="AD65" s="62">
        <v>33.119999999999997</v>
      </c>
      <c r="AE65" s="62">
        <v>34.08</v>
      </c>
      <c r="AF65" s="62">
        <v>35.04</v>
      </c>
      <c r="AG65" s="62">
        <v>36</v>
      </c>
      <c r="AH65" s="62">
        <v>36.96</v>
      </c>
      <c r="AI65" s="62">
        <v>37.92</v>
      </c>
      <c r="AJ65" s="62">
        <v>39</v>
      </c>
      <c r="AK65" s="62">
        <v>40.08</v>
      </c>
      <c r="AL65" s="62">
        <v>41.28</v>
      </c>
      <c r="AM65" s="62">
        <v>42.36</v>
      </c>
      <c r="AN65" s="62">
        <v>43.56</v>
      </c>
      <c r="AO65" s="62">
        <v>44.76</v>
      </c>
      <c r="AP65" s="62">
        <v>45.96</v>
      </c>
      <c r="AQ65" s="62">
        <v>47.160000000000004</v>
      </c>
      <c r="AR65" s="62">
        <v>48.36</v>
      </c>
      <c r="AS65" s="62">
        <v>49.56</v>
      </c>
      <c r="AT65" s="62">
        <v>50.64</v>
      </c>
      <c r="AU65" s="62">
        <v>51.84</v>
      </c>
      <c r="AV65" s="62">
        <v>52.92</v>
      </c>
      <c r="AW65" s="62">
        <v>54</v>
      </c>
      <c r="AX65" s="62">
        <v>54.96</v>
      </c>
      <c r="AY65" s="62">
        <v>55.92</v>
      </c>
      <c r="AZ65" s="62">
        <v>56.88</v>
      </c>
      <c r="BA65" s="62">
        <v>57.72</v>
      </c>
      <c r="BB65" s="62">
        <v>58.56</v>
      </c>
      <c r="BC65" s="62">
        <v>59.28</v>
      </c>
      <c r="BD65" s="62">
        <v>60</v>
      </c>
      <c r="BE65" s="62">
        <v>60.72</v>
      </c>
      <c r="BF65" s="62">
        <v>61.320000000000007</v>
      </c>
    </row>
    <row r="66" spans="1:58" s="5" customFormat="1" ht="14.25">
      <c r="A66" s="1"/>
      <c r="B66" s="75">
        <v>74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23.759999999999998</v>
      </c>
      <c r="R66" s="62">
        <v>24.36</v>
      </c>
      <c r="S66" s="62">
        <v>24.96</v>
      </c>
      <c r="T66" s="62">
        <v>25.56</v>
      </c>
      <c r="U66" s="62">
        <v>26.160000000000004</v>
      </c>
      <c r="V66" s="62">
        <v>26.880000000000003</v>
      </c>
      <c r="W66" s="62">
        <v>27.599999999999998</v>
      </c>
      <c r="X66" s="62">
        <v>28.32</v>
      </c>
      <c r="Y66" s="62">
        <v>29.04</v>
      </c>
      <c r="Z66" s="62">
        <v>29.880000000000003</v>
      </c>
      <c r="AA66" s="62">
        <v>30.72</v>
      </c>
      <c r="AB66" s="62">
        <v>31.56</v>
      </c>
      <c r="AC66" s="62">
        <v>32.400000000000006</v>
      </c>
      <c r="AD66" s="62">
        <v>33.24</v>
      </c>
      <c r="AE66" s="62">
        <v>34.200000000000003</v>
      </c>
      <c r="AF66" s="62">
        <v>35.160000000000004</v>
      </c>
      <c r="AG66" s="62">
        <v>36.24</v>
      </c>
      <c r="AH66" s="62">
        <v>37.200000000000003</v>
      </c>
      <c r="AI66" s="62">
        <v>38.28</v>
      </c>
      <c r="AJ66" s="62">
        <v>39.36</v>
      </c>
      <c r="AK66" s="62">
        <v>40.56</v>
      </c>
      <c r="AL66" s="62">
        <v>41.64</v>
      </c>
      <c r="AM66" s="62">
        <v>42.839999999999996</v>
      </c>
      <c r="AN66" s="62">
        <v>44.160000000000004</v>
      </c>
      <c r="AO66" s="62">
        <v>45.36</v>
      </c>
      <c r="AP66" s="62">
        <v>46.68</v>
      </c>
      <c r="AQ66" s="62">
        <v>48</v>
      </c>
      <c r="AR66" s="62">
        <v>49.320000000000007</v>
      </c>
      <c r="AS66" s="62">
        <v>50.519999999999996</v>
      </c>
      <c r="AT66" s="62">
        <v>51.84</v>
      </c>
      <c r="AU66" s="62">
        <v>53.04</v>
      </c>
      <c r="AV66" s="62">
        <v>54.239999999999995</v>
      </c>
      <c r="AW66" s="62">
        <v>55.44</v>
      </c>
      <c r="AX66" s="62">
        <v>56.519999999999996</v>
      </c>
      <c r="AY66" s="62">
        <v>57.599999999999994</v>
      </c>
      <c r="AZ66" s="62">
        <v>58.679999999999993</v>
      </c>
      <c r="BA66" s="62">
        <v>59.64</v>
      </c>
      <c r="BB66" s="62">
        <v>60.480000000000004</v>
      </c>
      <c r="BC66" s="62">
        <v>61.44</v>
      </c>
      <c r="BD66" s="62">
        <v>62.28</v>
      </c>
      <c r="BE66" s="62">
        <v>63</v>
      </c>
      <c r="BF66" s="62">
        <v>63.72</v>
      </c>
    </row>
    <row r="67" spans="1:58" s="5" customFormat="1" ht="14.25">
      <c r="A67" s="1"/>
      <c r="B67" s="75">
        <v>75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24.36</v>
      </c>
      <c r="S67" s="62">
        <v>24.96</v>
      </c>
      <c r="T67" s="62">
        <v>25.56</v>
      </c>
      <c r="U67" s="62">
        <v>26.28</v>
      </c>
      <c r="V67" s="62">
        <v>26.880000000000003</v>
      </c>
      <c r="W67" s="62">
        <v>27.599999999999998</v>
      </c>
      <c r="X67" s="62">
        <v>28.32</v>
      </c>
      <c r="Y67" s="62">
        <v>29.160000000000004</v>
      </c>
      <c r="Z67" s="62">
        <v>30</v>
      </c>
      <c r="AA67" s="62">
        <v>30.72</v>
      </c>
      <c r="AB67" s="62">
        <v>31.68</v>
      </c>
      <c r="AC67" s="62">
        <v>32.519999999999996</v>
      </c>
      <c r="AD67" s="62">
        <v>33.480000000000004</v>
      </c>
      <c r="AE67" s="62">
        <v>34.44</v>
      </c>
      <c r="AF67" s="62">
        <v>35.400000000000006</v>
      </c>
      <c r="AG67" s="62">
        <v>36.36</v>
      </c>
      <c r="AH67" s="62">
        <v>37.44</v>
      </c>
      <c r="AI67" s="62">
        <v>38.519999999999996</v>
      </c>
      <c r="AJ67" s="62">
        <v>39.72</v>
      </c>
      <c r="AK67" s="62">
        <v>40.92</v>
      </c>
      <c r="AL67" s="62">
        <v>42.12</v>
      </c>
      <c r="AM67" s="62">
        <v>43.32</v>
      </c>
      <c r="AN67" s="62">
        <v>44.64</v>
      </c>
      <c r="AO67" s="62">
        <v>45.96</v>
      </c>
      <c r="AP67" s="62">
        <v>47.400000000000006</v>
      </c>
      <c r="AQ67" s="62">
        <v>48.72</v>
      </c>
      <c r="AR67" s="62">
        <v>50.16</v>
      </c>
      <c r="AS67" s="62">
        <v>51.480000000000004</v>
      </c>
      <c r="AT67" s="62">
        <v>52.92</v>
      </c>
      <c r="AU67" s="62">
        <v>54.239999999999995</v>
      </c>
      <c r="AV67" s="62">
        <v>55.56</v>
      </c>
      <c r="AW67" s="62">
        <v>56.760000000000005</v>
      </c>
      <c r="AX67" s="62">
        <v>58.08</v>
      </c>
      <c r="AY67" s="62">
        <v>59.28</v>
      </c>
      <c r="AZ67" s="62">
        <v>60.36</v>
      </c>
      <c r="BA67" s="62">
        <v>61.56</v>
      </c>
      <c r="BB67" s="62">
        <v>62.519999999999996</v>
      </c>
      <c r="BC67" s="62">
        <v>63.599999999999994</v>
      </c>
      <c r="BD67" s="62">
        <v>64.44</v>
      </c>
      <c r="BE67" s="62">
        <v>65.400000000000006</v>
      </c>
      <c r="BF67" s="62">
        <v>66.239999999999995</v>
      </c>
    </row>
    <row r="68" spans="1:58" s="5" customFormat="1" ht="14.25">
      <c r="A68" s="1"/>
      <c r="B68" s="75">
        <v>76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24.96</v>
      </c>
      <c r="T68" s="62">
        <v>25.56</v>
      </c>
      <c r="U68" s="62">
        <v>26.28</v>
      </c>
      <c r="V68" s="62">
        <v>27</v>
      </c>
      <c r="W68" s="62">
        <v>27.72</v>
      </c>
      <c r="X68" s="62">
        <v>28.44</v>
      </c>
      <c r="Y68" s="62">
        <v>29.160000000000004</v>
      </c>
      <c r="Z68" s="62">
        <v>30</v>
      </c>
      <c r="AA68" s="62">
        <v>30.839999999999996</v>
      </c>
      <c r="AB68" s="62">
        <v>31.68</v>
      </c>
      <c r="AC68" s="62">
        <v>32.64</v>
      </c>
      <c r="AD68" s="62">
        <v>33.599999999999994</v>
      </c>
      <c r="AE68" s="62">
        <v>34.56</v>
      </c>
      <c r="AF68" s="62">
        <v>35.519999999999996</v>
      </c>
      <c r="AG68" s="62">
        <v>36.599999999999994</v>
      </c>
      <c r="AH68" s="62">
        <v>37.68</v>
      </c>
      <c r="AI68" s="62">
        <v>38.880000000000003</v>
      </c>
      <c r="AJ68" s="62">
        <v>39.96</v>
      </c>
      <c r="AK68" s="62">
        <v>41.28</v>
      </c>
      <c r="AL68" s="62">
        <v>42.480000000000004</v>
      </c>
      <c r="AM68" s="62">
        <v>43.8</v>
      </c>
      <c r="AN68" s="62">
        <v>45.24</v>
      </c>
      <c r="AO68" s="62">
        <v>46.56</v>
      </c>
      <c r="AP68" s="62">
        <v>48</v>
      </c>
      <c r="AQ68" s="62">
        <v>49.56</v>
      </c>
      <c r="AR68" s="62">
        <v>51</v>
      </c>
      <c r="AS68" s="62">
        <v>52.44</v>
      </c>
      <c r="AT68" s="62">
        <v>54</v>
      </c>
      <c r="AU68" s="62">
        <v>55.44</v>
      </c>
      <c r="AV68" s="62">
        <v>56.760000000000005</v>
      </c>
      <c r="AW68" s="62">
        <v>58.199999999999996</v>
      </c>
      <c r="AX68" s="62">
        <v>59.519999999999996</v>
      </c>
      <c r="AY68" s="62">
        <v>60.96</v>
      </c>
      <c r="AZ68" s="62">
        <v>62.16</v>
      </c>
      <c r="BA68" s="62">
        <v>63.36</v>
      </c>
      <c r="BB68" s="62">
        <v>64.56</v>
      </c>
      <c r="BC68" s="62">
        <v>65.64</v>
      </c>
      <c r="BD68" s="62">
        <v>66.72</v>
      </c>
      <c r="BE68" s="62">
        <v>67.800000000000011</v>
      </c>
      <c r="BF68" s="62">
        <v>68.64</v>
      </c>
    </row>
    <row r="69" spans="1:58" s="5" customFormat="1" ht="14.25">
      <c r="A69" s="1"/>
      <c r="B69" s="75">
        <v>77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25.68</v>
      </c>
      <c r="U69" s="62">
        <v>26.28</v>
      </c>
      <c r="V69" s="62">
        <v>27</v>
      </c>
      <c r="W69" s="62">
        <v>27.72</v>
      </c>
      <c r="X69" s="62">
        <v>28.44</v>
      </c>
      <c r="Y69" s="62">
        <v>29.28</v>
      </c>
      <c r="Z69" s="62">
        <v>30.119999999999997</v>
      </c>
      <c r="AA69" s="62">
        <v>30.96</v>
      </c>
      <c r="AB69" s="62">
        <v>31.799999999999997</v>
      </c>
      <c r="AC69" s="62">
        <v>32.76</v>
      </c>
      <c r="AD69" s="62">
        <v>33.72</v>
      </c>
      <c r="AE69" s="62">
        <v>34.68</v>
      </c>
      <c r="AF69" s="62">
        <v>35.76</v>
      </c>
      <c r="AG69" s="62">
        <v>36.839999999999996</v>
      </c>
      <c r="AH69" s="62">
        <v>37.92</v>
      </c>
      <c r="AI69" s="62">
        <v>39.119999999999997</v>
      </c>
      <c r="AJ69" s="62">
        <v>40.32</v>
      </c>
      <c r="AK69" s="62">
        <v>41.519999999999996</v>
      </c>
      <c r="AL69" s="62">
        <v>42.839999999999996</v>
      </c>
      <c r="AM69" s="62">
        <v>44.28</v>
      </c>
      <c r="AN69" s="62">
        <v>45.72</v>
      </c>
      <c r="AO69" s="62">
        <v>47.160000000000004</v>
      </c>
      <c r="AP69" s="62">
        <v>48.72</v>
      </c>
      <c r="AQ69" s="62">
        <v>50.28</v>
      </c>
      <c r="AR69" s="62">
        <v>51.84</v>
      </c>
      <c r="AS69" s="62">
        <v>53.400000000000006</v>
      </c>
      <c r="AT69" s="62">
        <v>54.96</v>
      </c>
      <c r="AU69" s="62">
        <v>56.519999999999996</v>
      </c>
      <c r="AV69" s="62">
        <v>58.08</v>
      </c>
      <c r="AW69" s="62">
        <v>59.519999999999996</v>
      </c>
      <c r="AX69" s="62">
        <v>61.08</v>
      </c>
      <c r="AY69" s="62">
        <v>62.519999999999996</v>
      </c>
      <c r="AZ69" s="62">
        <v>63.96</v>
      </c>
      <c r="BA69" s="62">
        <v>65.28</v>
      </c>
      <c r="BB69" s="62">
        <v>66.599999999999994</v>
      </c>
      <c r="BC69" s="62">
        <v>67.800000000000011</v>
      </c>
      <c r="BD69" s="62">
        <v>69</v>
      </c>
      <c r="BE69" s="62">
        <v>70.199999999999989</v>
      </c>
      <c r="BF69" s="62">
        <v>71.28</v>
      </c>
    </row>
    <row r="70" spans="1:58" s="5" customFormat="1" ht="14.25">
      <c r="A70" s="1"/>
      <c r="B70" s="75">
        <v>78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26.400000000000002</v>
      </c>
      <c r="V70" s="62">
        <v>27</v>
      </c>
      <c r="W70" s="62">
        <v>27.72</v>
      </c>
      <c r="X70" s="62">
        <v>28.56</v>
      </c>
      <c r="Y70" s="62">
        <v>29.28</v>
      </c>
      <c r="Z70" s="62">
        <v>30.119999999999997</v>
      </c>
      <c r="AA70" s="62">
        <v>30.96</v>
      </c>
      <c r="AB70" s="62">
        <v>31.92</v>
      </c>
      <c r="AC70" s="62">
        <v>32.880000000000003</v>
      </c>
      <c r="AD70" s="62">
        <v>33.839999999999996</v>
      </c>
      <c r="AE70" s="62">
        <v>34.799999999999997</v>
      </c>
      <c r="AF70" s="62">
        <v>35.880000000000003</v>
      </c>
      <c r="AG70" s="62">
        <v>36.96</v>
      </c>
      <c r="AH70" s="62">
        <v>38.160000000000004</v>
      </c>
      <c r="AI70" s="62">
        <v>39.24</v>
      </c>
      <c r="AJ70" s="62">
        <v>40.56</v>
      </c>
      <c r="AK70" s="62">
        <v>41.88</v>
      </c>
      <c r="AL70" s="62">
        <v>43.2</v>
      </c>
      <c r="AM70" s="62">
        <v>44.64</v>
      </c>
      <c r="AN70" s="62">
        <v>46.08</v>
      </c>
      <c r="AO70" s="62">
        <v>47.64</v>
      </c>
      <c r="AP70" s="62">
        <v>49.199999999999996</v>
      </c>
      <c r="AQ70" s="62">
        <v>50.88</v>
      </c>
      <c r="AR70" s="62">
        <v>52.56</v>
      </c>
      <c r="AS70" s="62">
        <v>54.239999999999995</v>
      </c>
      <c r="AT70" s="62">
        <v>55.92</v>
      </c>
      <c r="AU70" s="62">
        <v>57.599999999999994</v>
      </c>
      <c r="AV70" s="62">
        <v>59.28</v>
      </c>
      <c r="AW70" s="62">
        <v>60.96</v>
      </c>
      <c r="AX70" s="62">
        <v>62.519999999999996</v>
      </c>
      <c r="AY70" s="62">
        <v>64.08</v>
      </c>
      <c r="AZ70" s="62">
        <v>65.64</v>
      </c>
      <c r="BA70" s="62">
        <v>67.199999999999989</v>
      </c>
      <c r="BB70" s="62">
        <v>68.64</v>
      </c>
      <c r="BC70" s="62">
        <v>69.960000000000008</v>
      </c>
      <c r="BD70" s="62">
        <v>71.28</v>
      </c>
      <c r="BE70" s="62">
        <v>72.599999999999994</v>
      </c>
      <c r="BF70" s="62">
        <v>73.800000000000011</v>
      </c>
    </row>
    <row r="71" spans="1:58" s="5" customFormat="1" ht="14.25">
      <c r="A71" s="1"/>
      <c r="B71" s="75">
        <v>79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27.119999999999997</v>
      </c>
      <c r="W71" s="62">
        <v>27.839999999999996</v>
      </c>
      <c r="X71" s="62">
        <v>28.56</v>
      </c>
      <c r="Y71" s="62">
        <v>29.400000000000002</v>
      </c>
      <c r="Z71" s="62">
        <v>30.240000000000002</v>
      </c>
      <c r="AA71" s="62">
        <v>31.08</v>
      </c>
      <c r="AB71" s="62">
        <v>32.04</v>
      </c>
      <c r="AC71" s="62">
        <v>32.880000000000003</v>
      </c>
      <c r="AD71" s="62">
        <v>33.96</v>
      </c>
      <c r="AE71" s="62">
        <v>34.92</v>
      </c>
      <c r="AF71" s="62">
        <v>36</v>
      </c>
      <c r="AG71" s="62">
        <v>37.08</v>
      </c>
      <c r="AH71" s="62">
        <v>38.28</v>
      </c>
      <c r="AI71" s="62">
        <v>39.480000000000004</v>
      </c>
      <c r="AJ71" s="62">
        <v>40.799999999999997</v>
      </c>
      <c r="AK71" s="62">
        <v>42.12</v>
      </c>
      <c r="AL71" s="62">
        <v>43.56</v>
      </c>
      <c r="AM71" s="62">
        <v>45</v>
      </c>
      <c r="AN71" s="62">
        <v>46.56</v>
      </c>
      <c r="AO71" s="62">
        <v>48.12</v>
      </c>
      <c r="AP71" s="62">
        <v>49.800000000000004</v>
      </c>
      <c r="AQ71" s="62">
        <v>51.480000000000004</v>
      </c>
      <c r="AR71" s="62">
        <v>53.28</v>
      </c>
      <c r="AS71" s="62">
        <v>55.08</v>
      </c>
      <c r="AT71" s="62">
        <v>56.88</v>
      </c>
      <c r="AU71" s="62">
        <v>58.679999999999993</v>
      </c>
      <c r="AV71" s="62">
        <v>60.36</v>
      </c>
      <c r="AW71" s="62">
        <v>62.16</v>
      </c>
      <c r="AX71" s="62">
        <v>63.96</v>
      </c>
      <c r="AY71" s="62">
        <v>65.64</v>
      </c>
      <c r="AZ71" s="62">
        <v>67.320000000000007</v>
      </c>
      <c r="BA71" s="62">
        <v>69</v>
      </c>
      <c r="BB71" s="62">
        <v>70.56</v>
      </c>
      <c r="BC71" s="62">
        <v>72.12</v>
      </c>
      <c r="BD71" s="62">
        <v>73.679999999999993</v>
      </c>
      <c r="BE71" s="62">
        <v>75</v>
      </c>
      <c r="BF71" s="62">
        <v>76.44</v>
      </c>
    </row>
    <row r="72" spans="1:58" s="5" customFormat="1" ht="14.25">
      <c r="A72" s="1"/>
      <c r="B72" s="75">
        <v>80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27.839999999999996</v>
      </c>
      <c r="X72" s="62">
        <v>28.56</v>
      </c>
      <c r="Y72" s="62">
        <v>29.400000000000002</v>
      </c>
      <c r="Z72" s="62">
        <v>30.240000000000002</v>
      </c>
      <c r="AA72" s="62">
        <v>31.08</v>
      </c>
      <c r="AB72" s="62">
        <v>32.04</v>
      </c>
      <c r="AC72" s="62">
        <v>33</v>
      </c>
      <c r="AD72" s="62">
        <v>33.96</v>
      </c>
      <c r="AE72" s="62">
        <v>35.04</v>
      </c>
      <c r="AF72" s="62">
        <v>36.119999999999997</v>
      </c>
      <c r="AG72" s="62">
        <v>37.200000000000003</v>
      </c>
      <c r="AH72" s="62">
        <v>38.400000000000006</v>
      </c>
      <c r="AI72" s="62">
        <v>39.72</v>
      </c>
      <c r="AJ72" s="62">
        <v>41.04</v>
      </c>
      <c r="AK72" s="62">
        <v>42.36</v>
      </c>
      <c r="AL72" s="62">
        <v>43.8</v>
      </c>
      <c r="AM72" s="62">
        <v>45.36</v>
      </c>
      <c r="AN72" s="62">
        <v>46.92</v>
      </c>
      <c r="AO72" s="62">
        <v>48.599999999999994</v>
      </c>
      <c r="AP72" s="62">
        <v>50.28</v>
      </c>
      <c r="AQ72" s="62">
        <v>52.08</v>
      </c>
      <c r="AR72" s="62">
        <v>54</v>
      </c>
      <c r="AS72" s="62">
        <v>55.800000000000004</v>
      </c>
      <c r="AT72" s="62">
        <v>57.72</v>
      </c>
      <c r="AU72" s="62">
        <v>59.64</v>
      </c>
      <c r="AV72" s="62">
        <v>61.56</v>
      </c>
      <c r="AW72" s="62">
        <v>63.36</v>
      </c>
      <c r="AX72" s="62">
        <v>65.28</v>
      </c>
      <c r="AY72" s="62">
        <v>67.199999999999989</v>
      </c>
      <c r="AZ72" s="62">
        <v>69</v>
      </c>
      <c r="BA72" s="62">
        <v>70.800000000000011</v>
      </c>
      <c r="BB72" s="62">
        <v>72.599999999999994</v>
      </c>
      <c r="BC72" s="62">
        <v>74.28</v>
      </c>
      <c r="BD72" s="62">
        <v>75.84</v>
      </c>
      <c r="BE72" s="62">
        <v>77.52</v>
      </c>
      <c r="BF72" s="62">
        <v>78.960000000000008</v>
      </c>
    </row>
    <row r="73" spans="1:58" s="5" customFormat="1" ht="14.25">
      <c r="A73" s="1"/>
      <c r="B73" s="75">
        <v>81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28.68</v>
      </c>
      <c r="Y73" s="62">
        <v>29.400000000000002</v>
      </c>
      <c r="Z73" s="62">
        <v>30.36</v>
      </c>
      <c r="AA73" s="62">
        <v>31.200000000000003</v>
      </c>
      <c r="AB73" s="62">
        <v>32.160000000000004</v>
      </c>
      <c r="AC73" s="62">
        <v>33.119999999999997</v>
      </c>
      <c r="AD73" s="62">
        <v>34.08</v>
      </c>
      <c r="AE73" s="62">
        <v>35.160000000000004</v>
      </c>
      <c r="AF73" s="62">
        <v>36.24</v>
      </c>
      <c r="AG73" s="62">
        <v>37.32</v>
      </c>
      <c r="AH73" s="62">
        <v>38.519999999999996</v>
      </c>
      <c r="AI73" s="62">
        <v>39.839999999999996</v>
      </c>
      <c r="AJ73" s="62">
        <v>41.160000000000004</v>
      </c>
      <c r="AK73" s="62">
        <v>42.599999999999994</v>
      </c>
      <c r="AL73" s="62">
        <v>44.04</v>
      </c>
      <c r="AM73" s="62">
        <v>45.599999999999994</v>
      </c>
      <c r="AN73" s="62">
        <v>47.28</v>
      </c>
      <c r="AO73" s="62">
        <v>48.96</v>
      </c>
      <c r="AP73" s="62">
        <v>50.760000000000005</v>
      </c>
      <c r="AQ73" s="62">
        <v>52.679999999999993</v>
      </c>
      <c r="AR73" s="62">
        <v>54.599999999999994</v>
      </c>
      <c r="AS73" s="62">
        <v>56.519999999999996</v>
      </c>
      <c r="AT73" s="62">
        <v>58.56</v>
      </c>
      <c r="AU73" s="62">
        <v>60.480000000000004</v>
      </c>
      <c r="AV73" s="62">
        <v>62.519999999999996</v>
      </c>
      <c r="AW73" s="62">
        <v>64.56</v>
      </c>
      <c r="AX73" s="62">
        <v>66.599999999999994</v>
      </c>
      <c r="AY73" s="62">
        <v>68.64</v>
      </c>
      <c r="AZ73" s="62">
        <v>70.56</v>
      </c>
      <c r="BA73" s="62">
        <v>72.599999999999994</v>
      </c>
      <c r="BB73" s="62">
        <v>74.52</v>
      </c>
      <c r="BC73" s="62">
        <v>76.320000000000007</v>
      </c>
      <c r="BD73" s="62">
        <v>78.12</v>
      </c>
      <c r="BE73" s="62">
        <v>79.92</v>
      </c>
      <c r="BF73" s="62">
        <v>81.48</v>
      </c>
    </row>
    <row r="74" spans="1:58" s="5" customFormat="1" ht="14.25">
      <c r="A74" s="1"/>
      <c r="B74" s="75">
        <v>82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29.52</v>
      </c>
      <c r="Z74" s="62">
        <v>30.36</v>
      </c>
      <c r="AA74" s="62">
        <v>31.200000000000003</v>
      </c>
      <c r="AB74" s="62">
        <v>32.160000000000004</v>
      </c>
      <c r="AC74" s="62">
        <v>33.119999999999997</v>
      </c>
      <c r="AD74" s="62">
        <v>34.200000000000003</v>
      </c>
      <c r="AE74" s="62">
        <v>35.160000000000004</v>
      </c>
      <c r="AF74" s="62">
        <v>36.36</v>
      </c>
      <c r="AG74" s="62">
        <v>37.44</v>
      </c>
      <c r="AH74" s="62">
        <v>38.76</v>
      </c>
      <c r="AI74" s="62">
        <v>39.96</v>
      </c>
      <c r="AJ74" s="62">
        <v>41.400000000000006</v>
      </c>
      <c r="AK74" s="62">
        <v>42.839999999999996</v>
      </c>
      <c r="AL74" s="62">
        <v>44.28</v>
      </c>
      <c r="AM74" s="62">
        <v>45.839999999999996</v>
      </c>
      <c r="AN74" s="62">
        <v>47.519999999999996</v>
      </c>
      <c r="AO74" s="62">
        <v>49.320000000000007</v>
      </c>
      <c r="AP74" s="62">
        <v>51.239999999999995</v>
      </c>
      <c r="AQ74" s="62">
        <v>53.16</v>
      </c>
      <c r="AR74" s="62">
        <v>55.199999999999996</v>
      </c>
      <c r="AS74" s="62">
        <v>57.239999999999995</v>
      </c>
      <c r="AT74" s="62">
        <v>59.28</v>
      </c>
      <c r="AU74" s="62">
        <v>61.44</v>
      </c>
      <c r="AV74" s="62">
        <v>63.599999999999994</v>
      </c>
      <c r="AW74" s="62">
        <v>65.64</v>
      </c>
      <c r="AX74" s="62">
        <v>67.800000000000011</v>
      </c>
      <c r="AY74" s="62">
        <v>69.960000000000008</v>
      </c>
      <c r="AZ74" s="62">
        <v>72.12</v>
      </c>
      <c r="BA74" s="62">
        <v>74.28</v>
      </c>
      <c r="BB74" s="62">
        <v>76.320000000000007</v>
      </c>
      <c r="BC74" s="62">
        <v>78.36</v>
      </c>
      <c r="BD74" s="62">
        <v>80.28</v>
      </c>
      <c r="BE74" s="62">
        <v>82.199999999999989</v>
      </c>
      <c r="BF74" s="62">
        <v>84.12</v>
      </c>
    </row>
    <row r="75" spans="1:58" s="5" customFormat="1" ht="14.25">
      <c r="A75" s="1"/>
      <c r="B75" s="75">
        <v>83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30.36</v>
      </c>
      <c r="AA75" s="62">
        <v>31.32</v>
      </c>
      <c r="AB75" s="62">
        <v>32.160000000000004</v>
      </c>
      <c r="AC75" s="62">
        <v>33.24</v>
      </c>
      <c r="AD75" s="62">
        <v>34.200000000000003</v>
      </c>
      <c r="AE75" s="62">
        <v>35.28</v>
      </c>
      <c r="AF75" s="62">
        <v>36.36</v>
      </c>
      <c r="AG75" s="62">
        <v>37.56</v>
      </c>
      <c r="AH75" s="62">
        <v>38.880000000000003</v>
      </c>
      <c r="AI75" s="62">
        <v>40.08</v>
      </c>
      <c r="AJ75" s="62">
        <v>41.519999999999996</v>
      </c>
      <c r="AK75" s="62">
        <v>42.96</v>
      </c>
      <c r="AL75" s="62">
        <v>44.519999999999996</v>
      </c>
      <c r="AM75" s="62">
        <v>46.08</v>
      </c>
      <c r="AN75" s="62">
        <v>47.88</v>
      </c>
      <c r="AO75" s="62">
        <v>49.679999999999993</v>
      </c>
      <c r="AP75" s="62">
        <v>51.599999999999994</v>
      </c>
      <c r="AQ75" s="62">
        <v>53.64</v>
      </c>
      <c r="AR75" s="62">
        <v>55.800000000000004</v>
      </c>
      <c r="AS75" s="62">
        <v>57.84</v>
      </c>
      <c r="AT75" s="62">
        <v>60</v>
      </c>
      <c r="AU75" s="62">
        <v>62.28</v>
      </c>
      <c r="AV75" s="62">
        <v>64.44</v>
      </c>
      <c r="AW75" s="62">
        <v>66.72</v>
      </c>
      <c r="AX75" s="62">
        <v>69</v>
      </c>
      <c r="AY75" s="62">
        <v>71.28</v>
      </c>
      <c r="AZ75" s="62">
        <v>73.679999999999993</v>
      </c>
      <c r="BA75" s="62">
        <v>75.84</v>
      </c>
      <c r="BB75" s="62">
        <v>78.12</v>
      </c>
      <c r="BC75" s="62">
        <v>80.28</v>
      </c>
      <c r="BD75" s="62">
        <v>82.44</v>
      </c>
      <c r="BE75" s="62">
        <v>84.6</v>
      </c>
      <c r="BF75" s="62">
        <v>86.64</v>
      </c>
    </row>
    <row r="76" spans="1:58" s="5" customFormat="1" ht="14.25">
      <c r="A76" s="1"/>
      <c r="B76" s="75">
        <v>84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31.32</v>
      </c>
      <c r="AB76" s="62">
        <v>32.28</v>
      </c>
      <c r="AC76" s="62">
        <v>33.24</v>
      </c>
      <c r="AD76" s="62">
        <v>34.32</v>
      </c>
      <c r="AE76" s="62">
        <v>35.400000000000006</v>
      </c>
      <c r="AF76" s="62">
        <v>36.480000000000004</v>
      </c>
      <c r="AG76" s="62">
        <v>37.68</v>
      </c>
      <c r="AH76" s="62">
        <v>38.880000000000003</v>
      </c>
      <c r="AI76" s="62">
        <v>40.200000000000003</v>
      </c>
      <c r="AJ76" s="62">
        <v>41.64</v>
      </c>
      <c r="AK76" s="62">
        <v>43.08</v>
      </c>
      <c r="AL76" s="62">
        <v>44.64</v>
      </c>
      <c r="AM76" s="62">
        <v>46.32</v>
      </c>
      <c r="AN76" s="62">
        <v>48.12</v>
      </c>
      <c r="AO76" s="62">
        <v>50.04</v>
      </c>
      <c r="AP76" s="62">
        <v>51.96</v>
      </c>
      <c r="AQ76" s="62">
        <v>54.12</v>
      </c>
      <c r="AR76" s="62">
        <v>56.28</v>
      </c>
      <c r="AS76" s="62">
        <v>58.44</v>
      </c>
      <c r="AT76" s="62">
        <v>60.72</v>
      </c>
      <c r="AU76" s="62">
        <v>63</v>
      </c>
      <c r="AV76" s="62">
        <v>65.400000000000006</v>
      </c>
      <c r="AW76" s="62">
        <v>67.800000000000011</v>
      </c>
      <c r="AX76" s="62">
        <v>70.199999999999989</v>
      </c>
      <c r="AY76" s="62">
        <v>72.599999999999994</v>
      </c>
      <c r="AZ76" s="62">
        <v>75</v>
      </c>
      <c r="BA76" s="62">
        <v>77.52</v>
      </c>
      <c r="BB76" s="62">
        <v>79.92</v>
      </c>
      <c r="BC76" s="62">
        <v>82.199999999999989</v>
      </c>
      <c r="BD76" s="62">
        <v>84.6</v>
      </c>
      <c r="BE76" s="62">
        <v>86.88</v>
      </c>
      <c r="BF76" s="62">
        <v>89.039999999999992</v>
      </c>
    </row>
    <row r="77" spans="1:58" s="5" customFormat="1" ht="15" thickBot="1">
      <c r="A77" s="1"/>
      <c r="B77" s="76">
        <v>85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32.28</v>
      </c>
      <c r="AC77" s="62">
        <v>33.24</v>
      </c>
      <c r="AD77" s="62">
        <v>34.32</v>
      </c>
      <c r="AE77" s="62">
        <v>35.400000000000006</v>
      </c>
      <c r="AF77" s="62">
        <v>36.599999999999994</v>
      </c>
      <c r="AG77" s="62">
        <v>37.799999999999997</v>
      </c>
      <c r="AH77" s="62">
        <v>39</v>
      </c>
      <c r="AI77" s="62">
        <v>40.32</v>
      </c>
      <c r="AJ77" s="62">
        <v>41.76</v>
      </c>
      <c r="AK77" s="62">
        <v>43.32</v>
      </c>
      <c r="AL77" s="62">
        <v>44.88</v>
      </c>
      <c r="AM77" s="62">
        <v>46.56</v>
      </c>
      <c r="AN77" s="62">
        <v>48.36</v>
      </c>
      <c r="AO77" s="62">
        <v>50.28</v>
      </c>
      <c r="AP77" s="62">
        <v>52.320000000000007</v>
      </c>
      <c r="AQ77" s="62">
        <v>54.480000000000004</v>
      </c>
      <c r="AR77" s="62">
        <v>56.760000000000005</v>
      </c>
      <c r="AS77" s="62">
        <v>58.92</v>
      </c>
      <c r="AT77" s="62">
        <v>61.320000000000007</v>
      </c>
      <c r="AU77" s="62">
        <v>63.72</v>
      </c>
      <c r="AV77" s="62">
        <v>66.12</v>
      </c>
      <c r="AW77" s="62">
        <v>68.64</v>
      </c>
      <c r="AX77" s="62">
        <v>71.28</v>
      </c>
      <c r="AY77" s="62">
        <v>73.800000000000011</v>
      </c>
      <c r="AZ77" s="62">
        <v>76.44</v>
      </c>
      <c r="BA77" s="62">
        <v>78.960000000000008</v>
      </c>
      <c r="BB77" s="62">
        <v>81.48</v>
      </c>
      <c r="BC77" s="62">
        <v>84.12</v>
      </c>
      <c r="BD77" s="62">
        <v>86.64</v>
      </c>
      <c r="BE77" s="62">
        <v>89.039999999999992</v>
      </c>
      <c r="BF77" s="62">
        <v>91.44</v>
      </c>
    </row>
    <row r="78" spans="1:58" s="5" customFormat="1">
      <c r="A78" s="1"/>
      <c r="B78" s="1"/>
    </row>
    <row r="79" spans="1:58" s="5" customFormat="1">
      <c r="A79" s="1"/>
      <c r="B79" s="1"/>
    </row>
    <row r="80" spans="1:58" s="5" customFormat="1">
      <c r="A80" s="1"/>
      <c r="B80" s="1"/>
    </row>
    <row r="81" spans="1:2" s="5" customFormat="1">
      <c r="A81" s="1"/>
      <c r="B81" s="1"/>
    </row>
    <row r="82" spans="1:2" s="5" customFormat="1">
      <c r="A82" s="1"/>
      <c r="B82" s="1"/>
    </row>
    <row r="83" spans="1:2" s="5" customFormat="1">
      <c r="A83" s="1"/>
      <c r="B83" s="1"/>
    </row>
    <row r="84" spans="1:2" s="5" customFormat="1">
      <c r="A84" s="1"/>
      <c r="B84" s="1"/>
    </row>
    <row r="85" spans="1:2" s="5" customFormat="1">
      <c r="A85" s="1"/>
      <c r="B85" s="1"/>
    </row>
    <row r="86" spans="1:2" s="5" customFormat="1">
      <c r="A86" s="1"/>
      <c r="B86" s="1"/>
    </row>
    <row r="87" spans="1:2" s="5" customFormat="1">
      <c r="A87" s="1"/>
      <c r="B87" s="1"/>
    </row>
    <row r="88" spans="1:2" s="5" customFormat="1">
      <c r="A88" s="1"/>
      <c r="B88" s="1"/>
    </row>
    <row r="89" spans="1:2" s="5" customFormat="1">
      <c r="A89" s="1"/>
      <c r="B89" s="1"/>
    </row>
    <row r="90" spans="1:2" s="5" customFormat="1">
      <c r="A90" s="1"/>
      <c r="B90" s="1"/>
    </row>
    <row r="91" spans="1:2" s="5" customFormat="1">
      <c r="A91" s="1"/>
      <c r="B91" s="1"/>
    </row>
    <row r="92" spans="1:2" s="5" customFormat="1">
      <c r="A92" s="1"/>
      <c r="B92" s="1"/>
    </row>
    <row r="93" spans="1:2" s="5" customFormat="1">
      <c r="A93" s="1"/>
      <c r="B93" s="1"/>
    </row>
    <row r="94" spans="1:2" s="5" customFormat="1">
      <c r="A94" s="1"/>
      <c r="B94" s="1"/>
    </row>
    <row r="95" spans="1:2" s="5" customFormat="1">
      <c r="A95" s="1"/>
      <c r="B95" s="1"/>
    </row>
    <row r="96" spans="1:2" s="5" customFormat="1">
      <c r="A96" s="1"/>
      <c r="B96" s="1"/>
    </row>
    <row r="97" spans="1:2" s="5" customFormat="1">
      <c r="A97" s="1"/>
      <c r="B97" s="1"/>
    </row>
    <row r="98" spans="1:2" s="5" customFormat="1">
      <c r="A98" s="1"/>
      <c r="B98" s="1"/>
    </row>
    <row r="99" spans="1:2" s="5" customFormat="1">
      <c r="A99" s="1"/>
      <c r="B99" s="1"/>
    </row>
    <row r="100" spans="1:2" s="5" customFormat="1">
      <c r="A100" s="1"/>
      <c r="B100" s="1"/>
    </row>
    <row r="101" spans="1:2" s="5" customFormat="1">
      <c r="A101" s="1"/>
      <c r="B101" s="1"/>
    </row>
    <row r="102" spans="1:2" s="5" customFormat="1">
      <c r="A102" s="1"/>
      <c r="B102" s="1"/>
    </row>
    <row r="103" spans="1:2" s="5" customFormat="1">
      <c r="A103" s="1"/>
      <c r="B103" s="1"/>
    </row>
    <row r="104" spans="1:2" s="5" customFormat="1">
      <c r="A104" s="1"/>
      <c r="B104" s="1"/>
    </row>
    <row r="105" spans="1:2" s="5" customFormat="1">
      <c r="A105" s="1"/>
      <c r="B105" s="1"/>
    </row>
    <row r="106" spans="1:2" s="5" customFormat="1">
      <c r="A106" s="1"/>
      <c r="B106" s="1"/>
    </row>
    <row r="107" spans="1:2" s="5" customFormat="1">
      <c r="A107" s="1"/>
      <c r="B107" s="1"/>
    </row>
    <row r="108" spans="1:2" s="5" customFormat="1">
      <c r="A108" s="1"/>
      <c r="B108" s="1"/>
    </row>
    <row r="109" spans="1:2" s="5" customFormat="1">
      <c r="A109" s="1"/>
      <c r="B109" s="1"/>
    </row>
    <row r="110" spans="1:2" s="5" customFormat="1">
      <c r="A110" s="1"/>
      <c r="B110" s="1"/>
    </row>
    <row r="111" spans="1:2" s="5" customFormat="1">
      <c r="A111" s="1"/>
      <c r="B111" s="1"/>
    </row>
    <row r="112" spans="1:2" s="5" customFormat="1">
      <c r="A112" s="1"/>
      <c r="B112" s="1"/>
    </row>
    <row r="113" spans="1:2" s="5" customFormat="1">
      <c r="A113" s="1"/>
      <c r="B113" s="1"/>
    </row>
    <row r="114" spans="1:2" s="5" customFormat="1">
      <c r="A114" s="1"/>
      <c r="B114" s="1"/>
    </row>
    <row r="115" spans="1:2" s="5" customFormat="1">
      <c r="A115" s="1"/>
      <c r="B115" s="1"/>
    </row>
    <row r="116" spans="1:2" s="5" customFormat="1">
      <c r="A116" s="1"/>
      <c r="B116" s="1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Display Sheet</vt:lpstr>
      <vt:lpstr>Annuity Rates</vt:lpstr>
      <vt:lpstr>Single Life Rates</vt:lpstr>
      <vt:lpstr>JL 50%</vt:lpstr>
      <vt:lpstr>JL 100%</vt:lpstr>
      <vt:lpstr>JL 50%_ROC</vt:lpstr>
      <vt:lpstr>JL 100%_ROC</vt:lpstr>
      <vt:lpstr>JL15_50%</vt:lpstr>
      <vt:lpstr>JL15_100%</vt:lpstr>
      <vt:lpstr>Single Life_NPS</vt:lpstr>
      <vt:lpstr>JL 100%_ROC_NPS</vt:lpstr>
      <vt:lpstr>JL50%_3%_SI</vt:lpstr>
      <vt:lpstr>JL100%_3%_SI</vt:lpstr>
      <vt:lpstr>JL50%_5%_SI</vt:lpstr>
      <vt:lpstr>JL100%_5%_SI</vt:lpstr>
      <vt:lpstr>JL50%_10%_SI</vt:lpstr>
      <vt:lpstr>JL100%_10%_SI</vt:lpstr>
      <vt:lpstr>'Annuity Rates'!Print_Area</vt:lpstr>
      <vt:lpstr>'JL 100%'!Print_Area</vt:lpstr>
      <vt:lpstr>'JL 100%_ROC'!Print_Area</vt:lpstr>
      <vt:lpstr>'JL 100%_ROC_NPS'!Print_Area</vt:lpstr>
      <vt:lpstr>'JL 50%'!Print_Area</vt:lpstr>
      <vt:lpstr>'JL 50%_ROC'!Print_Area</vt:lpstr>
      <vt:lpstr>'JL15_100%'!Print_Area</vt:lpstr>
      <vt:lpstr>'JL15_50%'!Print_Area</vt:lpstr>
      <vt:lpstr>'Single Life_NPS'!Print_Area</vt:lpstr>
      <vt:lpstr>'JL 100%'!Print_Titles</vt:lpstr>
      <vt:lpstr>'JL 100%_ROC'!Print_Titles</vt:lpstr>
      <vt:lpstr>'JL 100%_ROC_NPS'!Print_Titles</vt:lpstr>
      <vt:lpstr>'JL 50%'!Print_Titles</vt:lpstr>
      <vt:lpstr>'JL 50%_ROC'!Print_Titles</vt:lpstr>
      <vt:lpstr>'JL15_100%'!Print_Titles</vt:lpstr>
      <vt:lpstr>'JL15_50%'!Print_Titles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biplabm</dc:creator>
  <cp:lastModifiedBy>Amar Jeet</cp:lastModifiedBy>
  <cp:lastPrinted>2020-11-12T06:32:15Z</cp:lastPrinted>
  <dcterms:created xsi:type="dcterms:W3CDTF">2008-10-10T08:52:29Z</dcterms:created>
  <dcterms:modified xsi:type="dcterms:W3CDTF">2020-11-12T06:45:21Z</dcterms:modified>
</cp:coreProperties>
</file>